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<sst xmlns="http://schemas.openxmlformats.org/spreadsheetml/2006/main" count="378" uniqueCount="213">
  <si>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</si>
  <si>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</si>
  <si>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</si>
  <si>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</si>
  <si>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</si>
  <si>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</si>
  <si>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</si>
  <si>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</si>
  <si>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</si>
  <si>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</si>
  <si>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</si>
  <si>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</si>
  <si>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</si>
  <si>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</si>
  <si>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</si>
  <si>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</si>
  <si>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</si>
  <si>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</si>
  <si>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</si>
  <si>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</si>
  <si>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</si>
  <si>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（七）社会保障和就业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</si>
  <si>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</si>
  <si>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</si>
  <si>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</si>
  <si>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</si>
  <si>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</si>
  <si>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</si>
  <si>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</si>
  <si>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</si>
  <si>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</si>
  <si>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</si>
  <si>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</si>
  <si>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</si>
  <si>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</si>
  <si>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文体体育与传媒</t>
  </si>
  <si>
    <t>20701</t>
  </si>
  <si>
    <t>文化</t>
  </si>
  <si>
    <t>2070101</t>
  </si>
  <si>
    <t>行政运行（文化）</t>
  </si>
  <si>
    <t>2070109</t>
  </si>
  <si>
    <t>群众文化</t>
  </si>
  <si>
    <t>2070111</t>
  </si>
  <si>
    <t>文化创作与保护</t>
  </si>
  <si>
    <t>2070199</t>
  </si>
  <si>
    <t>其他文化支出</t>
  </si>
  <si>
    <t>20702</t>
  </si>
  <si>
    <t>文物</t>
  </si>
  <si>
    <t>2070204</t>
  </si>
  <si>
    <t xml:space="preserve">文物保护 </t>
  </si>
  <si>
    <t>新闻出版广播影视</t>
  </si>
  <si>
    <t>广播</t>
  </si>
  <si>
    <t>2070405</t>
  </si>
  <si>
    <t>电视</t>
  </si>
  <si>
    <t>2070499</t>
  </si>
  <si>
    <t>其他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</si>
  <si>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</si>
  <si>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</si>
  <si>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</si>
  <si>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</si>
  <si>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</si>
  <si>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</si>
  <si>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</si>
  <si>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</si>
  <si>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</si>
  <si>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财政对基本医疗保险基金的补助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</si>
  <si>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</si>
  <si>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</si>
  <si>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</si>
  <si>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</si>
  <si>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</si>
  <si>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</si>
  <si>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</si>
  <si>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</si>
  <si>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</si>
  <si>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</si>
  <si>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</si>
  <si>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</si>
  <si>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</si>
  <si>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</si>
  <si>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</si>
  <si>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</si>
  <si>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</si>
  <si>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</si>
  <si>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</si>
  <si>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</si>
  <si>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</si>
  <si>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</si>
  <si>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</si>
  <si>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</si>
  <si>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</si>
  <si>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</si>
  <si>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</si>
  <si>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</si>
  <si>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</si>
  <si>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</si>
  <si>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</si>
  <si>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</si>
  <si>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</si>
  <si>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</si>
  <si>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</si>
  <si>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</si>
  <si>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</si>
  <si>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</si>
  <si>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</si>
  <si>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</si>
  <si>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</si>
  <si>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</si>
  <si>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</si>
  <si>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</si>
  <si>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</si>
  <si>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</si>
  <si>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</si>
  <si>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</si>
  <si>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</si>
  <si>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</si>
  <si>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</si>
  <si>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</si>
  <si>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</si>
  <si>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</si>
  <si>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</si>
  <si>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</si>
  <si>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</si>
  <si>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</si>
  <si>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</si>
  <si>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</si>
  <si>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</si>
  <si>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</si>
  <si>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</si>
  <si>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</si>
  <si>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</si>
  <si>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</si>
  <si>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</si>
  <si>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</si>
  <si>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</si>
  <si>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</si>
  <si>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</si>
  <si>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</si>
  <si>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</si>
  <si>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</si>
  <si>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</si>
  <si>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</si>
  <si>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</si>
  <si>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</si>
  <si>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</si>
  <si>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</si>
  <si>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</si>
  <si>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</si>
  <si>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</si>
  <si>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其他商品服务支出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</si>
  <si>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</si>
  <si>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</si>
  <si>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</si>
  <si>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</si>
  <si>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</si>
  <si>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</si>
  <si>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</si>
  <si>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</si>
  <si>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</si>
  <si>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</si>
  <si>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</si>
  <si>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</si>
  <si>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</si>
  <si>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</si>
  <si>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</si>
  <si>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</si>
  <si>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</si>
  <si>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</si>
  <si>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</si>
  <si>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</si>
  <si>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</si>
  <si>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</si>
  <si>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</si>
  <si>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</si>
  <si>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七、文化体育与传媒支出</t>
  </si>
  <si>
    <t>八、社会保障和就业支出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</si>
  <si>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</si>
  <si>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</si>
  <si>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</si>
  <si>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</si>
  <si>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</si>
  <si>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</si>
  <si>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</si>
  <si>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</si>
  <si>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</si>
  <si>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</si>
  <si>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</si>
  <si>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</si>
  <si>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</si>
  <si>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</si>
  <si>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</si>
  <si>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</si>
  <si>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行政运行文化</t>
  </si>
  <si>
    <t>合 计</t>
  </si>
  <si>
    <t>部门支出总表</t>
  </si>
  <si>
    <t>上缴上级支出</t>
  </si>
  <si>
    <t>事业单位经营支出</t>
  </si>
  <si>
    <t>对下级单位
补助支出</t>
  </si>
  <si>
    <t>公务员医疗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</si>
  <si>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</si>
  <si>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</si>
  <si>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</si>
  <si>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2019年预算数</t>
  </si>
  <si>
    <t>波密县文化局2019年没有安排政府性基金预算支出，故此表无数据。</t>
  </si>
  <si>
    <t>财政对职工基本医疗保险基金的补助</t>
  </si>
  <si>
    <t>（八）卫生健康支出</t>
  </si>
  <si>
    <t>卫生健康支出</t>
  </si>
  <si>
    <t>九、卫生健康支出</t>
  </si>
  <si>
    <t>卫生健康支出</t>
  </si>
  <si>
    <t>文化旅游体育与传媒支出</t>
  </si>
  <si>
    <t>文化和旅游</t>
  </si>
  <si>
    <t>其他文化和旅游支出</t>
  </si>
  <si>
    <t>（六）文化旅游体育与传媒支出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</si>
</sst>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\ * #,##0_-;_-&quot;$&quot;\ * #,##0\-;_-&quot;$&quot;\ * &quot;-&quot;_-;_-@_-"/>
    <numFmt numFmtId="185" formatCode="&quot;$&quot;\ #,##0.00_-;[Red]&quot;$&quot;\ #,##0.00\-"/>
    <numFmt numFmtId="186" formatCode="yy\.mm\.dd"/>
    <numFmt numFmtId="187" formatCode="_(&quot;$&quot;* #,##0.00_);_(&quot;$&quot;* \(#,##0.00\);_(&quot;$&quot;* &quot;-&quot;??_);_(@_)"/>
    <numFmt numFmtId="188" formatCode="#,##0;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.00_);[Red]\(0.00\)"/>
    <numFmt numFmtId="198" formatCode="0_);[Red]\(0\)"/>
    <numFmt numFmtId="199" formatCode="0.00_ "/>
  </numFmts>
  <fonts count="55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2"/>
      <color indexed="8"/>
      <name val="方正小标宋简体"/>
      <family val="0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49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/>
      <protection locked="0"/>
    </xf>
    <xf numFmtId="0" fontId="1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188" fontId="18" fillId="0" borderId="0">
      <alignment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18" fillId="0" borderId="0">
      <alignment/>
      <protection/>
    </xf>
    <xf numFmtId="15" fontId="20" fillId="0" borderId="0">
      <alignment/>
      <protection/>
    </xf>
    <xf numFmtId="191" fontId="18" fillId="0" borderId="0">
      <alignment/>
      <protection/>
    </xf>
    <xf numFmtId="0" fontId="22" fillId="19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2" fillId="18" borderId="3" applyNumberFormat="0" applyBorder="0" applyAlignment="0" applyProtection="0"/>
    <xf numFmtId="192" fontId="24" fillId="21" borderId="0">
      <alignment/>
      <protection/>
    </xf>
    <xf numFmtId="192" fontId="25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>
      <alignment/>
      <protection/>
    </xf>
    <xf numFmtId="37" fontId="26" fillId="0" borderId="0">
      <alignment/>
      <protection/>
    </xf>
    <xf numFmtId="195" fontId="5" fillId="0" borderId="0">
      <alignment/>
      <protection/>
    </xf>
    <xf numFmtId="0" fontId="7" fillId="0" borderId="0">
      <alignment/>
      <protection/>
    </xf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9" fillId="24" borderId="5">
      <alignment/>
      <protection locked="0"/>
    </xf>
    <xf numFmtId="0" fontId="30" fillId="0" borderId="0">
      <alignment/>
      <protection/>
    </xf>
    <xf numFmtId="0" fontId="29" fillId="24" borderId="5">
      <alignment/>
      <protection locked="0"/>
    </xf>
    <xf numFmtId="0" fontId="29" fillId="24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5" fillId="0" borderId="10" applyNumberFormat="0" applyFill="0" applyProtection="0">
      <alignment horizont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9" borderId="12" applyNumberFormat="0" applyAlignment="0" applyProtection="0"/>
    <xf numFmtId="0" fontId="14" fillId="19" borderId="12" applyNumberFormat="0" applyAlignment="0" applyProtection="0"/>
    <xf numFmtId="0" fontId="15" fillId="20" borderId="13" applyNumberFormat="0" applyAlignment="0" applyProtection="0"/>
    <xf numFmtId="0" fontId="15" fillId="20" borderId="1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186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9" borderId="15" applyNumberFormat="0" applyAlignment="0" applyProtection="0"/>
    <xf numFmtId="0" fontId="12" fillId="19" borderId="15" applyNumberFormat="0" applyAlignment="0" applyProtection="0"/>
    <xf numFmtId="0" fontId="44" fillId="7" borderId="12" applyNumberFormat="0" applyAlignment="0" applyProtection="0"/>
    <xf numFmtId="0" fontId="44" fillId="7" borderId="12" applyNumberFormat="0" applyAlignment="0" applyProtection="0"/>
    <xf numFmtId="1" fontId="5" fillId="0" borderId="10" applyFill="0" applyProtection="0">
      <alignment horizontal="center"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2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 wrapText="1"/>
    </xf>
    <xf numFmtId="49" fontId="48" fillId="33" borderId="3" xfId="0" applyNumberFormat="1" applyFont="1" applyFill="1" applyBorder="1" applyAlignment="1" applyProtection="1">
      <alignment horizontal="center" vertical="center" wrapText="1"/>
      <protection/>
    </xf>
    <xf numFmtId="0" fontId="4" fillId="33" borderId="3" xfId="0" applyFont="1" applyFill="1" applyBorder="1" applyAlignment="1">
      <alignment horizontal="center" vertical="center" wrapText="1"/>
    </xf>
    <xf numFmtId="198" fontId="4" fillId="0" borderId="3" xfId="0" applyNumberFormat="1" applyFont="1" applyBorder="1" applyAlignment="1">
      <alignment horizontal="center" vertical="center" wrapText="1"/>
    </xf>
    <xf numFmtId="197" fontId="1" fillId="0" borderId="3" xfId="0" applyNumberFormat="1" applyFont="1" applyFill="1" applyBorder="1" applyAlignment="1" applyProtection="1">
      <alignment horizontal="center" vertical="center" wrapText="1"/>
      <protection/>
    </xf>
    <xf numFmtId="197" fontId="4" fillId="0" borderId="3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99" fontId="4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9" fontId="4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99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18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199" fontId="4" fillId="0" borderId="2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99" fontId="4" fillId="0" borderId="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列_1_Book1" xfId="152"/>
    <cellStyle name="分级显示行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3">
      <selection activeCell="C12" sqref="C12"/>
    </sheetView>
  </sheetViews>
  <sheetFormatPr defaultColWidth="9.00390625" defaultRowHeight="27.75" customHeight="1"/>
  <cols>
    <col min="1" max="1" width="23.50390625" style="0" customWidth="1"/>
    <col min="2" max="2" width="11.00390625" style="0" customWidth="1"/>
    <col min="3" max="3" width="22.625" style="0" customWidth="1"/>
    <col min="4" max="4" width="9.375" style="0" customWidth="1"/>
    <col min="5" max="5" width="12.00390625" style="0" customWidth="1"/>
    <col min="6" max="6" width="11.125" style="0" customWidth="1"/>
  </cols>
  <sheetData>
    <row r="1" spans="1:3" ht="27.75" customHeight="1">
      <c r="A1" s="1" t="s">
        <v>0</v>
      </c>
      <c r="C1" s="16" t="s">
        <v>1</v>
      </c>
    </row>
    <row r="2" spans="1:6" ht="27.75" customHeight="1">
      <c r="A2" s="51" t="s">
        <v>2</v>
      </c>
      <c r="B2" s="52"/>
      <c r="C2" s="25"/>
      <c r="D2" s="25"/>
      <c r="E2" s="53" t="s">
        <v>3</v>
      </c>
      <c r="F2" s="53"/>
    </row>
    <row r="3" spans="1:6" ht="27.75" customHeight="1">
      <c r="A3" s="54" t="s">
        <v>4</v>
      </c>
      <c r="B3" s="55"/>
      <c r="C3" s="54" t="s">
        <v>5</v>
      </c>
      <c r="D3" s="56"/>
      <c r="E3" s="56"/>
      <c r="F3" s="55"/>
    </row>
    <row r="4" spans="1:6" ht="36.75" customHeight="1">
      <c r="A4" s="6" t="s">
        <v>6</v>
      </c>
      <c r="B4" s="6" t="s">
        <v>7</v>
      </c>
      <c r="C4" s="6" t="s">
        <v>6</v>
      </c>
      <c r="D4" s="6" t="s">
        <v>8</v>
      </c>
      <c r="E4" s="6" t="s">
        <v>9</v>
      </c>
      <c r="F4" s="6" t="s">
        <v>10</v>
      </c>
    </row>
    <row r="5" spans="1:6" ht="36.75" customHeight="1">
      <c r="A5" s="19" t="s">
        <v>11</v>
      </c>
      <c r="B5" s="6">
        <f>B6+B7</f>
        <v>555.62</v>
      </c>
      <c r="C5" s="6" t="s">
        <v>12</v>
      </c>
      <c r="D5" s="6">
        <f>E5+F5</f>
        <v>555.62</v>
      </c>
      <c r="E5" s="6">
        <f>SUM(E6:E14)</f>
        <v>555.62</v>
      </c>
      <c r="F5" s="6"/>
    </row>
    <row r="6" spans="1:6" ht="36.75" customHeight="1">
      <c r="A6" s="26" t="s">
        <v>13</v>
      </c>
      <c r="B6" s="27">
        <f>'表七部门收入总表'!C31</f>
        <v>555.62</v>
      </c>
      <c r="C6" s="26" t="s">
        <v>14</v>
      </c>
      <c r="D6" s="6">
        <f aca="true" t="shared" si="0" ref="D6:D17">E6+F6</f>
        <v>0</v>
      </c>
      <c r="E6" s="6">
        <v>0</v>
      </c>
      <c r="F6" s="6"/>
    </row>
    <row r="7" spans="1:6" ht="36.75" customHeight="1">
      <c r="A7" s="26" t="s">
        <v>15</v>
      </c>
      <c r="B7" s="27"/>
      <c r="C7" s="26" t="s">
        <v>16</v>
      </c>
      <c r="D7" s="6">
        <f t="shared" si="0"/>
        <v>0</v>
      </c>
      <c r="E7" s="6">
        <v>0</v>
      </c>
      <c r="F7" s="6"/>
    </row>
    <row r="8" spans="1:6" ht="36.75" customHeight="1">
      <c r="A8" s="26"/>
      <c r="B8" s="27"/>
      <c r="C8" s="26" t="s">
        <v>17</v>
      </c>
      <c r="D8" s="6">
        <f t="shared" si="0"/>
        <v>0</v>
      </c>
      <c r="E8" s="6">
        <v>0</v>
      </c>
      <c r="F8" s="6"/>
    </row>
    <row r="9" spans="1:6" ht="36.75" customHeight="1">
      <c r="A9" s="26" t="s">
        <v>18</v>
      </c>
      <c r="B9" s="27">
        <f>B10+B11</f>
        <v>0</v>
      </c>
      <c r="C9" s="26" t="s">
        <v>19</v>
      </c>
      <c r="D9" s="6">
        <f t="shared" si="0"/>
        <v>0</v>
      </c>
      <c r="E9" s="6">
        <v>0</v>
      </c>
      <c r="F9" s="6"/>
    </row>
    <row r="10" spans="1:6" ht="36.75" customHeight="1">
      <c r="A10" s="26" t="s">
        <v>13</v>
      </c>
      <c r="B10" s="27"/>
      <c r="C10" s="26" t="s">
        <v>20</v>
      </c>
      <c r="D10" s="6">
        <f t="shared" si="0"/>
        <v>0</v>
      </c>
      <c r="E10" s="6">
        <v>0</v>
      </c>
      <c r="F10" s="6"/>
    </row>
    <row r="11" spans="1:6" ht="36.75" customHeight="1">
      <c r="A11" s="26" t="s">
        <v>15</v>
      </c>
      <c r="B11" s="27"/>
      <c r="C11" s="48" t="s">
        <v>212</v>
      </c>
      <c r="D11" s="6">
        <f t="shared" si="0"/>
        <v>436.41</v>
      </c>
      <c r="E11" s="6">
        <f>'表七部门收入总表'!C5</f>
        <v>436.41</v>
      </c>
      <c r="F11" s="6"/>
    </row>
    <row r="12" spans="1:6" ht="36.75" customHeight="1">
      <c r="A12" s="27"/>
      <c r="B12" s="27"/>
      <c r="C12" s="26" t="s">
        <v>21</v>
      </c>
      <c r="D12" s="6">
        <f t="shared" si="0"/>
        <v>57.27</v>
      </c>
      <c r="E12" s="6">
        <f>'表七部门收入总表'!E16</f>
        <v>57.27</v>
      </c>
      <c r="F12" s="6"/>
    </row>
    <row r="13" spans="1:6" ht="36.75" customHeight="1">
      <c r="A13" s="27"/>
      <c r="B13" s="27"/>
      <c r="C13" s="48" t="s">
        <v>205</v>
      </c>
      <c r="D13" s="6">
        <f t="shared" si="0"/>
        <v>30.27</v>
      </c>
      <c r="E13" s="6">
        <f>'表七部门收入总表'!E23</f>
        <v>30.27</v>
      </c>
      <c r="F13" s="6"/>
    </row>
    <row r="14" spans="1:6" ht="36.75" customHeight="1">
      <c r="A14" s="27"/>
      <c r="B14" s="27"/>
      <c r="C14" s="26" t="s">
        <v>22</v>
      </c>
      <c r="D14" s="6">
        <f t="shared" si="0"/>
        <v>31.67</v>
      </c>
      <c r="E14" s="6">
        <f>'表七部门收入总表'!E28</f>
        <v>31.67</v>
      </c>
      <c r="F14" s="6"/>
    </row>
    <row r="15" spans="1:6" ht="36.75" customHeight="1">
      <c r="A15" s="27"/>
      <c r="B15" s="27"/>
      <c r="C15" s="26" t="s">
        <v>23</v>
      </c>
      <c r="D15" s="6">
        <f t="shared" si="0"/>
        <v>0</v>
      </c>
      <c r="E15" s="6"/>
      <c r="F15" s="6"/>
    </row>
    <row r="16" spans="1:6" ht="36.75" customHeight="1">
      <c r="A16" s="27"/>
      <c r="B16" s="27"/>
      <c r="C16" s="27"/>
      <c r="D16" s="6">
        <f t="shared" si="0"/>
        <v>0</v>
      </c>
      <c r="E16" s="6"/>
      <c r="F16" s="6"/>
    </row>
    <row r="17" spans="1:6" ht="36.75" customHeight="1">
      <c r="A17" s="27" t="s">
        <v>24</v>
      </c>
      <c r="B17" s="27">
        <f>B5+B9</f>
        <v>555.62</v>
      </c>
      <c r="C17" s="27" t="s">
        <v>25</v>
      </c>
      <c r="D17" s="6">
        <f t="shared" si="0"/>
        <v>555.62</v>
      </c>
      <c r="E17" s="6">
        <f>E5+E15</f>
        <v>555.62</v>
      </c>
      <c r="F17" s="6"/>
    </row>
    <row r="18" ht="27.75" customHeight="1">
      <c r="A18" s="16"/>
    </row>
  </sheetData>
  <sheetProtection/>
  <mergeCells count="4"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26"/>
    </sheetView>
  </sheetViews>
  <sheetFormatPr defaultColWidth="9.00390625" defaultRowHeight="13.5"/>
  <cols>
    <col min="1" max="1" width="11.50390625" style="0" customWidth="1"/>
    <col min="2" max="2" width="23.25390625" style="3" customWidth="1"/>
    <col min="3" max="3" width="13.75390625" style="0" customWidth="1"/>
    <col min="4" max="4" width="12.375" style="0" customWidth="1"/>
    <col min="5" max="5" width="10.25390625" style="0" customWidth="1"/>
    <col min="6" max="6" width="12.00390625" style="0" customWidth="1"/>
  </cols>
  <sheetData>
    <row r="1" spans="1:6" ht="36" customHeight="1">
      <c r="A1" s="1" t="s">
        <v>0</v>
      </c>
      <c r="B1" s="24"/>
      <c r="C1" s="2" t="s">
        <v>26</v>
      </c>
      <c r="D1" s="5"/>
      <c r="E1" s="5"/>
      <c r="F1" s="5"/>
    </row>
    <row r="2" spans="1:6" ht="16.5" customHeight="1">
      <c r="A2" s="57" t="s">
        <v>27</v>
      </c>
      <c r="B2" s="58"/>
      <c r="C2" s="58"/>
      <c r="D2" s="58"/>
      <c r="E2" s="58"/>
      <c r="F2" s="58"/>
    </row>
    <row r="3" spans="1:6" ht="25.5" customHeight="1">
      <c r="A3" s="59" t="s">
        <v>28</v>
      </c>
      <c r="B3" s="59"/>
      <c r="C3" s="59" t="s">
        <v>202</v>
      </c>
      <c r="D3" s="59"/>
      <c r="E3" s="59"/>
      <c r="F3" s="59" t="s">
        <v>29</v>
      </c>
    </row>
    <row r="4" spans="1:6" ht="25.5" customHeight="1">
      <c r="A4" s="6" t="s">
        <v>30</v>
      </c>
      <c r="B4" s="6" t="s">
        <v>31</v>
      </c>
      <c r="C4" s="6" t="s">
        <v>32</v>
      </c>
      <c r="D4" s="6" t="s">
        <v>33</v>
      </c>
      <c r="E4" s="6" t="s">
        <v>34</v>
      </c>
      <c r="F4" s="59"/>
    </row>
    <row r="5" spans="1:6" ht="21" customHeight="1">
      <c r="A5" s="6">
        <v>207</v>
      </c>
      <c r="B5" s="6" t="s">
        <v>209</v>
      </c>
      <c r="C5" s="9">
        <f>C6+C11</f>
        <v>436.40999999999997</v>
      </c>
      <c r="D5" s="9">
        <f>D6+D11</f>
        <v>349.21</v>
      </c>
      <c r="E5" s="9">
        <f>E6+E11</f>
        <v>87.2</v>
      </c>
      <c r="F5" s="6"/>
    </row>
    <row r="6" spans="1:6" ht="21" customHeight="1">
      <c r="A6" s="10" t="s">
        <v>36</v>
      </c>
      <c r="B6" s="10" t="s">
        <v>210</v>
      </c>
      <c r="C6" s="9">
        <f>D6+E6</f>
        <v>421.21</v>
      </c>
      <c r="D6" s="6">
        <f>D8+D9+D10+D7</f>
        <v>349.21</v>
      </c>
      <c r="E6" s="9">
        <f>E8+E9+E10+E7</f>
        <v>72</v>
      </c>
      <c r="F6" s="6"/>
    </row>
    <row r="7" spans="1:6" ht="21" customHeight="1">
      <c r="A7" s="10" t="s">
        <v>38</v>
      </c>
      <c r="B7" s="10" t="s">
        <v>39</v>
      </c>
      <c r="C7" s="9">
        <f>D7+E7</f>
        <v>349.21</v>
      </c>
      <c r="D7" s="6">
        <v>349.21</v>
      </c>
      <c r="E7" s="9"/>
      <c r="F7" s="6"/>
    </row>
    <row r="8" spans="1:6" ht="21" customHeight="1">
      <c r="A8" s="10" t="s">
        <v>40</v>
      </c>
      <c r="B8" s="10" t="s">
        <v>41</v>
      </c>
      <c r="C8" s="9">
        <f>D8+E8</f>
        <v>20</v>
      </c>
      <c r="D8" s="6"/>
      <c r="E8" s="9">
        <v>20</v>
      </c>
      <c r="F8" s="6"/>
    </row>
    <row r="9" spans="1:6" ht="21" customHeight="1">
      <c r="A9" s="10" t="s">
        <v>42</v>
      </c>
      <c r="B9" s="10" t="s">
        <v>43</v>
      </c>
      <c r="C9" s="9">
        <f>D9+E9</f>
        <v>0</v>
      </c>
      <c r="D9" s="6"/>
      <c r="E9" s="9">
        <v>0</v>
      </c>
      <c r="F9" s="6"/>
    </row>
    <row r="10" spans="1:6" ht="21" customHeight="1">
      <c r="A10" s="10" t="s">
        <v>44</v>
      </c>
      <c r="B10" s="10" t="s">
        <v>211</v>
      </c>
      <c r="C10" s="9">
        <f>D10+E10</f>
        <v>52</v>
      </c>
      <c r="D10" s="6"/>
      <c r="E10" s="9">
        <v>52</v>
      </c>
      <c r="F10" s="6"/>
    </row>
    <row r="11" spans="1:6" ht="21" customHeight="1">
      <c r="A11" s="10" t="s">
        <v>46</v>
      </c>
      <c r="B11" s="10" t="s">
        <v>47</v>
      </c>
      <c r="C11" s="9">
        <f>C12</f>
        <v>15.2</v>
      </c>
      <c r="D11" s="6">
        <f>D12</f>
        <v>0</v>
      </c>
      <c r="E11" s="9">
        <f>E12</f>
        <v>15.2</v>
      </c>
      <c r="F11" s="6"/>
    </row>
    <row r="12" spans="1:6" ht="21" customHeight="1">
      <c r="A12" s="10" t="s">
        <v>48</v>
      </c>
      <c r="B12" s="10" t="s">
        <v>49</v>
      </c>
      <c r="C12" s="9">
        <f>D12+E12</f>
        <v>15.2</v>
      </c>
      <c r="D12" s="6"/>
      <c r="E12" s="9">
        <v>15.2</v>
      </c>
      <c r="F12" s="6"/>
    </row>
    <row r="13" spans="1:6" ht="21" customHeight="1">
      <c r="A13" s="6">
        <v>208</v>
      </c>
      <c r="B13" s="6" t="s">
        <v>56</v>
      </c>
      <c r="C13" s="9">
        <f aca="true" t="shared" si="0" ref="C13:C19">D13+E13</f>
        <v>57.269999999999996</v>
      </c>
      <c r="D13" s="6">
        <f>D14+D16</f>
        <v>57.269999999999996</v>
      </c>
      <c r="E13" s="9">
        <f>E14+E16</f>
        <v>0</v>
      </c>
      <c r="F13" s="6"/>
    </row>
    <row r="14" spans="1:6" ht="21" customHeight="1">
      <c r="A14" s="6">
        <v>20826</v>
      </c>
      <c r="B14" s="6" t="s">
        <v>57</v>
      </c>
      <c r="C14" s="9">
        <f>D14+E14</f>
        <v>53.86</v>
      </c>
      <c r="D14" s="6">
        <f>D15</f>
        <v>53.86</v>
      </c>
      <c r="E14" s="9">
        <f>E15</f>
        <v>0</v>
      </c>
      <c r="F14" s="6"/>
    </row>
    <row r="15" spans="1:6" ht="21" customHeight="1">
      <c r="A15" s="6">
        <v>2082699</v>
      </c>
      <c r="B15" s="6" t="s">
        <v>58</v>
      </c>
      <c r="C15" s="9">
        <v>53.86</v>
      </c>
      <c r="D15" s="6">
        <v>53.86</v>
      </c>
      <c r="E15" s="9"/>
      <c r="F15" s="6"/>
    </row>
    <row r="16" spans="1:6" ht="21" customHeight="1">
      <c r="A16" s="6">
        <v>20827</v>
      </c>
      <c r="B16" s="6" t="s">
        <v>59</v>
      </c>
      <c r="C16" s="9">
        <f t="shared" si="0"/>
        <v>3.41</v>
      </c>
      <c r="D16" s="6">
        <f>D17+D18+D19</f>
        <v>3.41</v>
      </c>
      <c r="E16" s="9">
        <f>E17+E18+E19</f>
        <v>0</v>
      </c>
      <c r="F16" s="6"/>
    </row>
    <row r="17" spans="1:6" ht="21" customHeight="1">
      <c r="A17" s="6">
        <v>2082701</v>
      </c>
      <c r="B17" s="6" t="s">
        <v>60</v>
      </c>
      <c r="C17" s="9">
        <f t="shared" si="0"/>
        <v>0.98</v>
      </c>
      <c r="D17" s="6">
        <v>0.98</v>
      </c>
      <c r="E17" s="9"/>
      <c r="F17" s="6"/>
    </row>
    <row r="18" spans="1:6" ht="21" customHeight="1">
      <c r="A18" s="6">
        <v>2082702</v>
      </c>
      <c r="B18" s="6" t="s">
        <v>61</v>
      </c>
      <c r="C18" s="9">
        <f t="shared" si="0"/>
        <v>0.54</v>
      </c>
      <c r="D18" s="6">
        <v>0.54</v>
      </c>
      <c r="E18" s="9"/>
      <c r="F18" s="6"/>
    </row>
    <row r="19" spans="1:6" ht="21" customHeight="1">
      <c r="A19" s="6">
        <v>2082703</v>
      </c>
      <c r="B19" s="6" t="s">
        <v>62</v>
      </c>
      <c r="C19" s="9">
        <f t="shared" si="0"/>
        <v>1.89</v>
      </c>
      <c r="D19" s="6">
        <v>1.89</v>
      </c>
      <c r="E19" s="9"/>
      <c r="F19" s="6"/>
    </row>
    <row r="20" spans="1:6" ht="21" customHeight="1">
      <c r="A20" s="6">
        <v>210</v>
      </c>
      <c r="B20" s="49" t="s">
        <v>206</v>
      </c>
      <c r="C20" s="9">
        <f>C23+C21</f>
        <v>30.27</v>
      </c>
      <c r="D20" s="6">
        <f>D21+D23</f>
        <v>30.27</v>
      </c>
      <c r="E20" s="9">
        <f>E23</f>
        <v>0</v>
      </c>
      <c r="F20" s="6"/>
    </row>
    <row r="21" spans="1:6" ht="21" customHeight="1">
      <c r="A21" s="6">
        <v>21011</v>
      </c>
      <c r="B21" s="6" t="s">
        <v>63</v>
      </c>
      <c r="C21" s="9">
        <f>D21+E21</f>
        <v>8.73</v>
      </c>
      <c r="D21" s="6">
        <f>D22</f>
        <v>8.73</v>
      </c>
      <c r="E21" s="9">
        <f>E22</f>
        <v>0</v>
      </c>
      <c r="F21" s="6"/>
    </row>
    <row r="22" spans="1:6" ht="21" customHeight="1">
      <c r="A22" s="6">
        <v>2101103</v>
      </c>
      <c r="B22" s="6" t="s">
        <v>64</v>
      </c>
      <c r="C22" s="9">
        <f>D22+E22</f>
        <v>8.73</v>
      </c>
      <c r="D22" s="6">
        <v>8.73</v>
      </c>
      <c r="E22" s="9"/>
      <c r="F22" s="6"/>
    </row>
    <row r="23" spans="1:6" ht="21" customHeight="1">
      <c r="A23" s="6">
        <v>21012</v>
      </c>
      <c r="B23" s="6" t="s">
        <v>65</v>
      </c>
      <c r="C23" s="6">
        <f>C24</f>
        <v>21.54</v>
      </c>
      <c r="D23" s="6">
        <f>D24</f>
        <v>21.54</v>
      </c>
      <c r="E23" s="9">
        <f>E24</f>
        <v>0</v>
      </c>
      <c r="F23" s="6"/>
    </row>
    <row r="24" spans="1:6" ht="21" customHeight="1">
      <c r="A24" s="6">
        <v>2101201</v>
      </c>
      <c r="B24" s="6" t="s">
        <v>204</v>
      </c>
      <c r="C24" s="6">
        <f>D24+E24</f>
        <v>21.54</v>
      </c>
      <c r="D24" s="6">
        <v>21.54</v>
      </c>
      <c r="E24" s="9"/>
      <c r="F24" s="6"/>
    </row>
    <row r="25" spans="1:6" ht="21" customHeight="1">
      <c r="A25" s="6">
        <v>221</v>
      </c>
      <c r="B25" s="6" t="s">
        <v>66</v>
      </c>
      <c r="C25" s="6">
        <f aca="true" t="shared" si="1" ref="C25:E26">C26</f>
        <v>31.67</v>
      </c>
      <c r="D25" s="6">
        <f t="shared" si="1"/>
        <v>31.67</v>
      </c>
      <c r="E25" s="9">
        <f t="shared" si="1"/>
        <v>0</v>
      </c>
      <c r="F25" s="6"/>
    </row>
    <row r="26" spans="1:6" ht="21" customHeight="1">
      <c r="A26" s="6">
        <v>22102</v>
      </c>
      <c r="B26" s="6" t="s">
        <v>67</v>
      </c>
      <c r="C26" s="9">
        <f t="shared" si="1"/>
        <v>31.67</v>
      </c>
      <c r="D26" s="9">
        <f t="shared" si="1"/>
        <v>31.67</v>
      </c>
      <c r="E26" s="9">
        <f t="shared" si="1"/>
        <v>0</v>
      </c>
      <c r="F26" s="6"/>
    </row>
    <row r="27" spans="1:6" ht="21" customHeight="1">
      <c r="A27" s="6">
        <v>2210201</v>
      </c>
      <c r="B27" s="6" t="s">
        <v>68</v>
      </c>
      <c r="C27" s="6">
        <f>D27+E27</f>
        <v>31.67</v>
      </c>
      <c r="D27" s="6">
        <v>31.67</v>
      </c>
      <c r="E27" s="9"/>
      <c r="F27" s="6"/>
    </row>
    <row r="28" spans="1:6" ht="21" customHeight="1">
      <c r="A28" s="6" t="s">
        <v>8</v>
      </c>
      <c r="B28" s="6" t="s">
        <v>69</v>
      </c>
      <c r="C28" s="9">
        <f>C5+C13+C20+C25</f>
        <v>555.6199999999999</v>
      </c>
      <c r="D28" s="6">
        <f>D5+D13+D20+D25</f>
        <v>468.41999999999996</v>
      </c>
      <c r="E28" s="6">
        <f>E5+E13+E20+E25</f>
        <v>87.2</v>
      </c>
      <c r="F28" s="6"/>
    </row>
    <row r="29" spans="1:6" ht="19.5" customHeight="1">
      <c r="A29" s="60" t="s">
        <v>70</v>
      </c>
      <c r="B29" s="61"/>
      <c r="C29" s="61"/>
      <c r="D29" s="61"/>
      <c r="E29" s="61"/>
      <c r="F29" s="61"/>
    </row>
  </sheetData>
  <sheetProtection/>
  <mergeCells count="5">
    <mergeCell ref="A2:F2"/>
    <mergeCell ref="A3:B3"/>
    <mergeCell ref="C3:E3"/>
    <mergeCell ref="A29:F29"/>
    <mergeCell ref="F3:F4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9">
      <selection activeCell="A1" sqref="A1:K45"/>
    </sheetView>
  </sheetViews>
  <sheetFormatPr defaultColWidth="9.00390625" defaultRowHeight="13.5"/>
  <cols>
    <col min="1" max="2" width="4.50390625" style="0" customWidth="1"/>
    <col min="3" max="3" width="11.625" style="0" customWidth="1"/>
    <col min="4" max="4" width="7.25390625" style="0" customWidth="1"/>
    <col min="5" max="6" width="5.125" style="0" customWidth="1"/>
    <col min="7" max="7" width="17.00390625" style="0" customWidth="1"/>
    <col min="8" max="11" width="8.25390625" style="0" customWidth="1"/>
  </cols>
  <sheetData>
    <row r="1" spans="1:11" ht="30" customHeight="1">
      <c r="A1" s="15" t="s">
        <v>0</v>
      </c>
      <c r="B1" s="15"/>
      <c r="C1" s="62" t="s">
        <v>71</v>
      </c>
      <c r="D1" s="62"/>
      <c r="E1" s="62"/>
      <c r="F1" s="62"/>
      <c r="G1" s="62"/>
      <c r="H1" s="62"/>
      <c r="I1" s="62"/>
      <c r="J1" s="62"/>
      <c r="K1" s="29"/>
    </row>
    <row r="2" spans="2:11" ht="21" customHeight="1">
      <c r="B2" s="23"/>
      <c r="F2" s="23"/>
      <c r="J2" s="58" t="s">
        <v>3</v>
      </c>
      <c r="K2" s="58"/>
    </row>
    <row r="3" spans="1:11" ht="33" customHeight="1">
      <c r="A3" s="71" t="s">
        <v>72</v>
      </c>
      <c r="B3" s="71"/>
      <c r="C3" s="71"/>
      <c r="D3" s="71"/>
      <c r="E3" s="83" t="s">
        <v>73</v>
      </c>
      <c r="F3" s="84"/>
      <c r="G3" s="84"/>
      <c r="H3" s="84"/>
      <c r="I3" s="84"/>
      <c r="J3" s="84"/>
      <c r="K3" s="85"/>
    </row>
    <row r="4" spans="1:11" ht="45.75" customHeight="1">
      <c r="A4" s="71" t="s">
        <v>30</v>
      </c>
      <c r="B4" s="71"/>
      <c r="C4" s="71" t="s">
        <v>31</v>
      </c>
      <c r="D4" s="71" t="s">
        <v>8</v>
      </c>
      <c r="E4" s="86" t="s">
        <v>30</v>
      </c>
      <c r="F4" s="87"/>
      <c r="G4" s="59" t="s">
        <v>31</v>
      </c>
      <c r="H4" s="59" t="s">
        <v>74</v>
      </c>
      <c r="I4" s="59"/>
      <c r="J4" s="59"/>
      <c r="K4" s="59" t="s">
        <v>29</v>
      </c>
    </row>
    <row r="5" spans="1:11" ht="45.75" customHeight="1">
      <c r="A5" s="30" t="s">
        <v>75</v>
      </c>
      <c r="B5" s="31" t="s">
        <v>76</v>
      </c>
      <c r="C5" s="71"/>
      <c r="D5" s="71"/>
      <c r="E5" s="30" t="s">
        <v>75</v>
      </c>
      <c r="F5" s="32" t="s">
        <v>76</v>
      </c>
      <c r="G5" s="59"/>
      <c r="H5" s="6" t="s">
        <v>8</v>
      </c>
      <c r="I5" s="6" t="s">
        <v>77</v>
      </c>
      <c r="J5" s="6" t="s">
        <v>78</v>
      </c>
      <c r="K5" s="59"/>
    </row>
    <row r="6" spans="1:11" ht="20.25" customHeight="1">
      <c r="A6" s="33">
        <v>501</v>
      </c>
      <c r="B6" s="34"/>
      <c r="C6" s="6" t="s">
        <v>79</v>
      </c>
      <c r="D6" s="35">
        <f>D7+D10+D14+D15</f>
        <v>435.9600000000001</v>
      </c>
      <c r="E6" s="6">
        <v>301</v>
      </c>
      <c r="F6" s="6"/>
      <c r="G6" s="6" t="s">
        <v>80</v>
      </c>
      <c r="H6" s="35">
        <f>I6+J6</f>
        <v>435.96</v>
      </c>
      <c r="I6" s="35">
        <v>435.96</v>
      </c>
      <c r="J6" s="35"/>
      <c r="K6" s="35"/>
    </row>
    <row r="7" spans="1:11" ht="20.25" customHeight="1">
      <c r="A7" s="75"/>
      <c r="B7" s="82" t="s">
        <v>81</v>
      </c>
      <c r="C7" s="59" t="s">
        <v>82</v>
      </c>
      <c r="D7" s="67">
        <f>SUM(H7:H9)</f>
        <v>291.01000000000005</v>
      </c>
      <c r="E7" s="66"/>
      <c r="F7" s="34" t="s">
        <v>83</v>
      </c>
      <c r="G7" s="6" t="s">
        <v>84</v>
      </c>
      <c r="H7" s="35">
        <f aca="true" t="shared" si="0" ref="H7:H44">I7+J7</f>
        <v>71.37</v>
      </c>
      <c r="I7" s="6">
        <v>71.37</v>
      </c>
      <c r="J7" s="35"/>
      <c r="K7" s="35"/>
    </row>
    <row r="8" spans="1:11" ht="20.25" customHeight="1">
      <c r="A8" s="75"/>
      <c r="B8" s="82"/>
      <c r="C8" s="59"/>
      <c r="D8" s="59"/>
      <c r="E8" s="64"/>
      <c r="F8" s="34" t="s">
        <v>85</v>
      </c>
      <c r="G8" s="6" t="s">
        <v>86</v>
      </c>
      <c r="H8" s="35">
        <f t="shared" si="0"/>
        <v>197.73</v>
      </c>
      <c r="I8" s="6">
        <v>197.73</v>
      </c>
      <c r="J8" s="35"/>
      <c r="K8" s="35"/>
    </row>
    <row r="9" spans="1:11" ht="20.25" customHeight="1">
      <c r="A9" s="75"/>
      <c r="B9" s="82"/>
      <c r="C9" s="59"/>
      <c r="D9" s="59"/>
      <c r="E9" s="65"/>
      <c r="F9" s="34" t="s">
        <v>87</v>
      </c>
      <c r="G9" s="6" t="s">
        <v>88</v>
      </c>
      <c r="H9" s="35">
        <f t="shared" si="0"/>
        <v>21.91</v>
      </c>
      <c r="I9" s="6">
        <v>21.91</v>
      </c>
      <c r="J9" s="35"/>
      <c r="K9" s="35"/>
    </row>
    <row r="10" spans="1:11" ht="20.25" customHeight="1">
      <c r="A10" s="76"/>
      <c r="B10" s="68" t="s">
        <v>85</v>
      </c>
      <c r="C10" s="66" t="s">
        <v>89</v>
      </c>
      <c r="D10" s="63">
        <f>SUM(H10:H13)</f>
        <v>87.54</v>
      </c>
      <c r="E10" s="66"/>
      <c r="F10" s="34" t="s">
        <v>90</v>
      </c>
      <c r="G10" s="6" t="s">
        <v>91</v>
      </c>
      <c r="H10" s="35">
        <f t="shared" si="0"/>
        <v>3.41</v>
      </c>
      <c r="I10" s="6">
        <v>3.41</v>
      </c>
      <c r="J10" s="35"/>
      <c r="K10" s="35"/>
    </row>
    <row r="11" spans="1:11" ht="20.25" customHeight="1">
      <c r="A11" s="77"/>
      <c r="B11" s="69"/>
      <c r="C11" s="64"/>
      <c r="D11" s="64"/>
      <c r="E11" s="64"/>
      <c r="F11" s="34" t="s">
        <v>92</v>
      </c>
      <c r="G11" s="6" t="s">
        <v>93</v>
      </c>
      <c r="H11" s="35">
        <f t="shared" si="0"/>
        <v>53.86</v>
      </c>
      <c r="I11" s="6">
        <v>53.86</v>
      </c>
      <c r="J11" s="35"/>
      <c r="K11" s="35"/>
    </row>
    <row r="12" spans="1:11" ht="20.25" customHeight="1">
      <c r="A12" s="77"/>
      <c r="B12" s="69"/>
      <c r="C12" s="64"/>
      <c r="D12" s="64"/>
      <c r="E12" s="64"/>
      <c r="F12" s="34" t="s">
        <v>94</v>
      </c>
      <c r="G12" s="6" t="s">
        <v>95</v>
      </c>
      <c r="H12" s="35">
        <f t="shared" si="0"/>
        <v>21.54</v>
      </c>
      <c r="I12" s="6">
        <v>21.54</v>
      </c>
      <c r="J12" s="35"/>
      <c r="K12" s="35"/>
    </row>
    <row r="13" spans="1:11" ht="20.25" customHeight="1">
      <c r="A13" s="36"/>
      <c r="B13" s="37"/>
      <c r="C13" s="38"/>
      <c r="D13" s="65"/>
      <c r="E13" s="65"/>
      <c r="F13" s="34" t="s">
        <v>96</v>
      </c>
      <c r="G13" s="6" t="s">
        <v>97</v>
      </c>
      <c r="H13" s="35">
        <f t="shared" si="0"/>
        <v>8.73</v>
      </c>
      <c r="I13" s="6">
        <v>8.73</v>
      </c>
      <c r="J13" s="35"/>
      <c r="K13" s="35"/>
    </row>
    <row r="14" spans="1:11" ht="20.25" customHeight="1">
      <c r="A14" s="33"/>
      <c r="B14" s="34" t="s">
        <v>87</v>
      </c>
      <c r="C14" s="6" t="s">
        <v>68</v>
      </c>
      <c r="D14" s="35">
        <f>H14</f>
        <v>31.67</v>
      </c>
      <c r="E14" s="6"/>
      <c r="F14" s="34" t="s">
        <v>98</v>
      </c>
      <c r="G14" s="6" t="s">
        <v>68</v>
      </c>
      <c r="H14" s="35">
        <f t="shared" si="0"/>
        <v>31.67</v>
      </c>
      <c r="I14" s="6">
        <v>31.67</v>
      </c>
      <c r="J14" s="35"/>
      <c r="K14" s="35"/>
    </row>
    <row r="15" spans="1:11" ht="30" customHeight="1">
      <c r="A15" s="76"/>
      <c r="B15" s="82" t="s">
        <v>99</v>
      </c>
      <c r="C15" s="72" t="s">
        <v>100</v>
      </c>
      <c r="D15" s="63">
        <f>SUM(H15:H17)</f>
        <v>25.740000000000002</v>
      </c>
      <c r="E15" s="66"/>
      <c r="F15" s="34" t="s">
        <v>99</v>
      </c>
      <c r="G15" s="6" t="s">
        <v>101</v>
      </c>
      <c r="H15" s="35">
        <f t="shared" si="0"/>
        <v>20.94</v>
      </c>
      <c r="I15" s="6">
        <v>20.94</v>
      </c>
      <c r="J15" s="35"/>
      <c r="K15" s="35"/>
    </row>
    <row r="16" spans="1:11" ht="30" customHeight="1">
      <c r="A16" s="77"/>
      <c r="B16" s="82"/>
      <c r="C16" s="73"/>
      <c r="D16" s="64"/>
      <c r="E16" s="64"/>
      <c r="F16" s="34" t="s">
        <v>99</v>
      </c>
      <c r="G16" s="6" t="s">
        <v>102</v>
      </c>
      <c r="H16" s="35">
        <f t="shared" si="0"/>
        <v>4.8</v>
      </c>
      <c r="I16" s="6">
        <v>4.8</v>
      </c>
      <c r="J16" s="35"/>
      <c r="K16" s="35"/>
    </row>
    <row r="17" spans="1:11" ht="20.25" customHeight="1">
      <c r="A17" s="78"/>
      <c r="B17" s="82"/>
      <c r="C17" s="74"/>
      <c r="D17" s="65"/>
      <c r="E17" s="65"/>
      <c r="F17" s="34" t="s">
        <v>99</v>
      </c>
      <c r="G17" s="6" t="s">
        <v>100</v>
      </c>
      <c r="H17" s="35">
        <f t="shared" si="0"/>
        <v>0</v>
      </c>
      <c r="I17" s="6">
        <v>0</v>
      </c>
      <c r="J17" s="35"/>
      <c r="K17" s="35"/>
    </row>
    <row r="18" spans="1:11" ht="20.25" customHeight="1">
      <c r="A18" s="39">
        <v>509</v>
      </c>
      <c r="B18" s="34"/>
      <c r="C18" s="6" t="s">
        <v>103</v>
      </c>
      <c r="D18" s="40">
        <f>D19+D25+D26</f>
        <v>0</v>
      </c>
      <c r="E18" s="6">
        <v>303</v>
      </c>
      <c r="F18" s="6"/>
      <c r="G18" s="6" t="s">
        <v>103</v>
      </c>
      <c r="H18" s="35">
        <f t="shared" si="0"/>
        <v>0</v>
      </c>
      <c r="I18" s="35">
        <v>0</v>
      </c>
      <c r="J18" s="35"/>
      <c r="K18" s="35"/>
    </row>
    <row r="19" spans="1:11" ht="20.25" customHeight="1">
      <c r="A19" s="79"/>
      <c r="B19" s="68" t="s">
        <v>81</v>
      </c>
      <c r="C19" s="66" t="s">
        <v>104</v>
      </c>
      <c r="D19" s="66">
        <v>0</v>
      </c>
      <c r="E19" s="66"/>
      <c r="F19" s="34" t="s">
        <v>85</v>
      </c>
      <c r="G19" s="6" t="s">
        <v>105</v>
      </c>
      <c r="H19" s="35">
        <f t="shared" si="0"/>
        <v>0</v>
      </c>
      <c r="I19" s="35"/>
      <c r="J19" s="35"/>
      <c r="K19" s="35"/>
    </row>
    <row r="20" spans="1:11" ht="20.25" customHeight="1">
      <c r="A20" s="80"/>
      <c r="B20" s="69"/>
      <c r="C20" s="64"/>
      <c r="D20" s="64"/>
      <c r="E20" s="64"/>
      <c r="F20" s="34" t="s">
        <v>106</v>
      </c>
      <c r="G20" s="6" t="s">
        <v>107</v>
      </c>
      <c r="H20" s="35">
        <f t="shared" si="0"/>
        <v>0</v>
      </c>
      <c r="I20" s="35"/>
      <c r="J20" s="35"/>
      <c r="K20" s="35"/>
    </row>
    <row r="21" spans="1:11" ht="20.25" customHeight="1">
      <c r="A21" s="80"/>
      <c r="B21" s="69"/>
      <c r="C21" s="64"/>
      <c r="D21" s="64"/>
      <c r="E21" s="64"/>
      <c r="F21" s="34" t="s">
        <v>108</v>
      </c>
      <c r="G21" s="6" t="s">
        <v>109</v>
      </c>
      <c r="H21" s="35">
        <f t="shared" si="0"/>
        <v>0</v>
      </c>
      <c r="I21" s="35"/>
      <c r="J21" s="35"/>
      <c r="K21" s="35"/>
    </row>
    <row r="22" spans="1:11" ht="20.25" customHeight="1">
      <c r="A22" s="80"/>
      <c r="B22" s="69"/>
      <c r="C22" s="64"/>
      <c r="D22" s="64"/>
      <c r="E22" s="64"/>
      <c r="F22" s="34" t="s">
        <v>110</v>
      </c>
      <c r="G22" s="6" t="s">
        <v>111</v>
      </c>
      <c r="H22" s="35">
        <f t="shared" si="0"/>
        <v>0</v>
      </c>
      <c r="I22" s="35"/>
      <c r="J22" s="35"/>
      <c r="K22" s="35"/>
    </row>
    <row r="23" spans="1:11" ht="20.25" customHeight="1">
      <c r="A23" s="80"/>
      <c r="B23" s="69"/>
      <c r="C23" s="64"/>
      <c r="D23" s="64"/>
      <c r="E23" s="64"/>
      <c r="F23" s="34" t="s">
        <v>112</v>
      </c>
      <c r="G23" s="6" t="s">
        <v>113</v>
      </c>
      <c r="H23" s="35">
        <f t="shared" si="0"/>
        <v>0</v>
      </c>
      <c r="I23" s="35"/>
      <c r="J23" s="35"/>
      <c r="K23" s="35"/>
    </row>
    <row r="24" spans="1:11" ht="20.25" customHeight="1">
      <c r="A24" s="81"/>
      <c r="B24" s="70"/>
      <c r="C24" s="65"/>
      <c r="D24" s="65"/>
      <c r="E24" s="65"/>
      <c r="F24" s="34" t="s">
        <v>114</v>
      </c>
      <c r="G24" s="6" t="s">
        <v>115</v>
      </c>
      <c r="H24" s="35">
        <f t="shared" si="0"/>
        <v>0</v>
      </c>
      <c r="I24" s="35"/>
      <c r="J24" s="35"/>
      <c r="K24" s="35"/>
    </row>
    <row r="25" spans="1:11" ht="20.25" customHeight="1">
      <c r="A25" s="39"/>
      <c r="B25" s="34" t="s">
        <v>85</v>
      </c>
      <c r="C25" s="41" t="s">
        <v>116</v>
      </c>
      <c r="D25" s="42">
        <v>0</v>
      </c>
      <c r="E25" s="6"/>
      <c r="F25" s="34" t="s">
        <v>117</v>
      </c>
      <c r="G25" s="6" t="s">
        <v>116</v>
      </c>
      <c r="H25" s="35">
        <f t="shared" si="0"/>
        <v>0</v>
      </c>
      <c r="I25" s="35"/>
      <c r="J25" s="35"/>
      <c r="K25" s="35"/>
    </row>
    <row r="26" spans="1:11" ht="20.25" customHeight="1">
      <c r="A26" s="33"/>
      <c r="B26" s="34" t="s">
        <v>99</v>
      </c>
      <c r="C26" s="6" t="s">
        <v>118</v>
      </c>
      <c r="D26" s="35">
        <f>H26</f>
        <v>0</v>
      </c>
      <c r="E26" s="6"/>
      <c r="F26" s="34" t="s">
        <v>99</v>
      </c>
      <c r="G26" s="6" t="s">
        <v>119</v>
      </c>
      <c r="H26" s="35">
        <f t="shared" si="0"/>
        <v>0</v>
      </c>
      <c r="I26" s="35">
        <v>0</v>
      </c>
      <c r="J26" s="35"/>
      <c r="K26" s="35"/>
    </row>
    <row r="27" spans="1:11" ht="20.25" customHeight="1">
      <c r="A27" s="33" t="s">
        <v>120</v>
      </c>
      <c r="B27" s="34"/>
      <c r="C27" s="6" t="s">
        <v>121</v>
      </c>
      <c r="D27" s="35">
        <f>D28+D38+D39+D40+D41+D42+D43+D44</f>
        <v>32.46</v>
      </c>
      <c r="E27" s="6">
        <v>302</v>
      </c>
      <c r="F27" s="6"/>
      <c r="G27" s="6" t="s">
        <v>122</v>
      </c>
      <c r="H27" s="35">
        <f t="shared" si="0"/>
        <v>32.46</v>
      </c>
      <c r="I27" s="35"/>
      <c r="J27" s="35">
        <f>SUM(J28:J44)</f>
        <v>32.46</v>
      </c>
      <c r="K27" s="35"/>
    </row>
    <row r="28" spans="1:11" ht="20.25" customHeight="1">
      <c r="A28" s="76"/>
      <c r="B28" s="68" t="s">
        <v>81</v>
      </c>
      <c r="C28" s="66" t="s">
        <v>123</v>
      </c>
      <c r="D28" s="63">
        <f>SUM(H28:H37)</f>
        <v>23.96</v>
      </c>
      <c r="E28" s="66"/>
      <c r="F28" s="34" t="s">
        <v>81</v>
      </c>
      <c r="G28" s="6" t="s">
        <v>124</v>
      </c>
      <c r="H28" s="35">
        <f t="shared" si="0"/>
        <v>7.2</v>
      </c>
      <c r="I28" s="35"/>
      <c r="J28" s="6">
        <v>7.2</v>
      </c>
      <c r="K28" s="35"/>
    </row>
    <row r="29" spans="1:11" ht="20.25" customHeight="1">
      <c r="A29" s="77"/>
      <c r="B29" s="69"/>
      <c r="C29" s="64"/>
      <c r="D29" s="64"/>
      <c r="E29" s="64"/>
      <c r="F29" s="34" t="s">
        <v>85</v>
      </c>
      <c r="G29" s="6" t="s">
        <v>125</v>
      </c>
      <c r="H29" s="35">
        <f t="shared" si="0"/>
        <v>0</v>
      </c>
      <c r="I29" s="35"/>
      <c r="J29" s="6">
        <v>0</v>
      </c>
      <c r="K29" s="35"/>
    </row>
    <row r="30" spans="1:11" ht="20.25" customHeight="1">
      <c r="A30" s="77"/>
      <c r="B30" s="69"/>
      <c r="C30" s="64"/>
      <c r="D30" s="64"/>
      <c r="E30" s="64"/>
      <c r="F30" s="34" t="s">
        <v>108</v>
      </c>
      <c r="G30" s="6" t="s">
        <v>126</v>
      </c>
      <c r="H30" s="35">
        <f t="shared" si="0"/>
        <v>0</v>
      </c>
      <c r="I30" s="35"/>
      <c r="J30" s="6">
        <v>0</v>
      </c>
      <c r="K30" s="35"/>
    </row>
    <row r="31" spans="1:11" ht="20.25" customHeight="1">
      <c r="A31" s="77"/>
      <c r="B31" s="69"/>
      <c r="C31" s="64"/>
      <c r="D31" s="64"/>
      <c r="E31" s="64"/>
      <c r="F31" s="34" t="s">
        <v>110</v>
      </c>
      <c r="G31" s="6" t="s">
        <v>127</v>
      </c>
      <c r="H31" s="35">
        <f t="shared" si="0"/>
        <v>1.2</v>
      </c>
      <c r="I31" s="35"/>
      <c r="J31" s="6">
        <v>1.2</v>
      </c>
      <c r="K31" s="35"/>
    </row>
    <row r="32" spans="1:11" ht="20.25" customHeight="1">
      <c r="A32" s="77"/>
      <c r="B32" s="69"/>
      <c r="C32" s="64"/>
      <c r="D32" s="64"/>
      <c r="E32" s="64"/>
      <c r="F32" s="34" t="s">
        <v>112</v>
      </c>
      <c r="G32" s="6" t="s">
        <v>128</v>
      </c>
      <c r="H32" s="35">
        <f t="shared" si="0"/>
        <v>1.2</v>
      </c>
      <c r="I32" s="35"/>
      <c r="J32" s="6">
        <v>1.2</v>
      </c>
      <c r="K32" s="35"/>
    </row>
    <row r="33" spans="1:11" ht="20.25" customHeight="1">
      <c r="A33" s="77"/>
      <c r="B33" s="69"/>
      <c r="C33" s="64"/>
      <c r="D33" s="64"/>
      <c r="E33" s="64"/>
      <c r="F33" s="34" t="s">
        <v>117</v>
      </c>
      <c r="G33" s="6" t="s">
        <v>129</v>
      </c>
      <c r="H33" s="35">
        <f t="shared" si="0"/>
        <v>0</v>
      </c>
      <c r="I33" s="35"/>
      <c r="J33" s="6">
        <v>0</v>
      </c>
      <c r="K33" s="35"/>
    </row>
    <row r="34" spans="1:11" ht="20.25" customHeight="1">
      <c r="A34" s="77"/>
      <c r="B34" s="69"/>
      <c r="C34" s="64"/>
      <c r="D34" s="64"/>
      <c r="E34" s="64"/>
      <c r="F34" s="34" t="s">
        <v>96</v>
      </c>
      <c r="G34" s="6" t="s">
        <v>130</v>
      </c>
      <c r="H34" s="35">
        <f t="shared" si="0"/>
        <v>8.4</v>
      </c>
      <c r="I34" s="35"/>
      <c r="J34" s="6">
        <v>8.4</v>
      </c>
      <c r="K34" s="35"/>
    </row>
    <row r="35" spans="1:11" ht="20.25" customHeight="1">
      <c r="A35" s="77"/>
      <c r="B35" s="69"/>
      <c r="C35" s="64"/>
      <c r="D35" s="64"/>
      <c r="E35" s="64"/>
      <c r="F35" s="34" t="s">
        <v>131</v>
      </c>
      <c r="G35" s="6" t="s">
        <v>132</v>
      </c>
      <c r="H35" s="35">
        <f t="shared" si="0"/>
        <v>5.82</v>
      </c>
      <c r="I35" s="35"/>
      <c r="J35" s="6">
        <v>5.82</v>
      </c>
      <c r="K35" s="35"/>
    </row>
    <row r="36" spans="1:11" ht="20.25" customHeight="1">
      <c r="A36" s="77"/>
      <c r="B36" s="69"/>
      <c r="C36" s="64"/>
      <c r="D36" s="64"/>
      <c r="E36" s="64"/>
      <c r="F36" s="34" t="s">
        <v>133</v>
      </c>
      <c r="G36" s="6" t="s">
        <v>134</v>
      </c>
      <c r="H36" s="35">
        <f t="shared" si="0"/>
        <v>0.14</v>
      </c>
      <c r="I36" s="35"/>
      <c r="J36" s="6">
        <v>0.14</v>
      </c>
      <c r="K36" s="35"/>
    </row>
    <row r="37" spans="1:11" ht="20.25" customHeight="1">
      <c r="A37" s="78"/>
      <c r="B37" s="70"/>
      <c r="C37" s="65"/>
      <c r="D37" s="65"/>
      <c r="E37" s="65"/>
      <c r="F37" s="34" t="s">
        <v>135</v>
      </c>
      <c r="G37" s="6" t="s">
        <v>136</v>
      </c>
      <c r="H37" s="35">
        <f t="shared" si="0"/>
        <v>0</v>
      </c>
      <c r="I37" s="35"/>
      <c r="J37" s="35">
        <v>0</v>
      </c>
      <c r="K37" s="35"/>
    </row>
    <row r="38" spans="1:11" ht="20.25" customHeight="1">
      <c r="A38" s="43"/>
      <c r="B38" s="34" t="s">
        <v>85</v>
      </c>
      <c r="C38" s="6" t="s">
        <v>137</v>
      </c>
      <c r="D38" s="39">
        <v>0</v>
      </c>
      <c r="E38" s="6"/>
      <c r="F38" s="34" t="s">
        <v>138</v>
      </c>
      <c r="G38" s="6" t="s">
        <v>137</v>
      </c>
      <c r="H38" s="35">
        <f t="shared" si="0"/>
        <v>0</v>
      </c>
      <c r="I38" s="35"/>
      <c r="J38" s="35">
        <v>0</v>
      </c>
      <c r="K38" s="35"/>
    </row>
    <row r="39" spans="1:11" ht="20.25" customHeight="1">
      <c r="A39" s="43"/>
      <c r="B39" s="34" t="s">
        <v>87</v>
      </c>
      <c r="C39" s="6" t="s">
        <v>139</v>
      </c>
      <c r="D39" s="44">
        <f aca="true" t="shared" si="1" ref="D39:D44">H39</f>
        <v>1.2</v>
      </c>
      <c r="E39" s="6"/>
      <c r="F39" s="34" t="s">
        <v>140</v>
      </c>
      <c r="G39" s="6" t="s">
        <v>139</v>
      </c>
      <c r="H39" s="35">
        <f t="shared" si="0"/>
        <v>1.2</v>
      </c>
      <c r="I39" s="35"/>
      <c r="J39" s="35">
        <v>1.2</v>
      </c>
      <c r="K39" s="35"/>
    </row>
    <row r="40" spans="1:11" ht="20.25" customHeight="1">
      <c r="A40" s="43"/>
      <c r="B40" s="34" t="s">
        <v>106</v>
      </c>
      <c r="C40" s="6" t="s">
        <v>141</v>
      </c>
      <c r="D40" s="44">
        <f t="shared" si="1"/>
        <v>0</v>
      </c>
      <c r="E40" s="6"/>
      <c r="F40" s="34" t="s">
        <v>142</v>
      </c>
      <c r="G40" s="6" t="s">
        <v>143</v>
      </c>
      <c r="H40" s="35">
        <f t="shared" si="0"/>
        <v>0</v>
      </c>
      <c r="I40" s="35"/>
      <c r="J40" s="35">
        <v>0</v>
      </c>
      <c r="K40" s="35"/>
    </row>
    <row r="41" spans="1:11" ht="20.25" customHeight="1">
      <c r="A41" s="43"/>
      <c r="B41" s="34" t="s">
        <v>110</v>
      </c>
      <c r="C41" s="6" t="s">
        <v>144</v>
      </c>
      <c r="D41" s="44">
        <f t="shared" si="1"/>
        <v>3.6</v>
      </c>
      <c r="E41" s="6"/>
      <c r="F41" s="34" t="s">
        <v>145</v>
      </c>
      <c r="G41" s="6" t="s">
        <v>144</v>
      </c>
      <c r="H41" s="35">
        <f t="shared" si="0"/>
        <v>3.6</v>
      </c>
      <c r="I41" s="35"/>
      <c r="J41" s="35">
        <v>3.6</v>
      </c>
      <c r="K41" s="35"/>
    </row>
    <row r="42" spans="1:11" ht="20.25" customHeight="1">
      <c r="A42" s="43"/>
      <c r="B42" s="34" t="s">
        <v>117</v>
      </c>
      <c r="C42" s="6" t="s">
        <v>146</v>
      </c>
      <c r="D42" s="44">
        <f t="shared" si="1"/>
        <v>2.5</v>
      </c>
      <c r="E42" s="6"/>
      <c r="F42" s="34" t="s">
        <v>147</v>
      </c>
      <c r="G42" s="6" t="s">
        <v>146</v>
      </c>
      <c r="H42" s="35">
        <f t="shared" si="0"/>
        <v>2.5</v>
      </c>
      <c r="I42" s="35"/>
      <c r="J42" s="35">
        <v>2.5</v>
      </c>
      <c r="K42" s="35"/>
    </row>
    <row r="43" spans="1:11" ht="20.25" customHeight="1">
      <c r="A43" s="39"/>
      <c r="B43" s="34" t="s">
        <v>114</v>
      </c>
      <c r="C43" s="6" t="s">
        <v>148</v>
      </c>
      <c r="D43" s="35">
        <f t="shared" si="1"/>
        <v>1.2</v>
      </c>
      <c r="E43" s="6"/>
      <c r="F43" s="34" t="s">
        <v>98</v>
      </c>
      <c r="G43" s="6" t="s">
        <v>148</v>
      </c>
      <c r="H43" s="35">
        <f t="shared" si="0"/>
        <v>1.2</v>
      </c>
      <c r="I43" s="35"/>
      <c r="J43" s="6">
        <v>1.2</v>
      </c>
      <c r="K43" s="35"/>
    </row>
    <row r="44" spans="1:11" ht="20.25" customHeight="1">
      <c r="A44" s="39"/>
      <c r="B44" s="34" t="s">
        <v>99</v>
      </c>
      <c r="C44" s="6" t="s">
        <v>149</v>
      </c>
      <c r="D44" s="35">
        <f t="shared" si="1"/>
        <v>0</v>
      </c>
      <c r="E44" s="6"/>
      <c r="F44" s="34" t="s">
        <v>99</v>
      </c>
      <c r="G44" s="6" t="s">
        <v>149</v>
      </c>
      <c r="H44" s="35">
        <f t="shared" si="0"/>
        <v>0</v>
      </c>
      <c r="I44" s="35"/>
      <c r="J44" s="35">
        <v>0</v>
      </c>
      <c r="K44" s="35"/>
    </row>
    <row r="45" spans="1:11" ht="20.25" customHeight="1">
      <c r="A45" s="39"/>
      <c r="B45" s="59" t="s">
        <v>8</v>
      </c>
      <c r="C45" s="59"/>
      <c r="D45" s="35">
        <f aca="true" t="shared" si="2" ref="D45:I45">D6+D18+D27</f>
        <v>468.4200000000001</v>
      </c>
      <c r="E45" s="6"/>
      <c r="F45" s="6"/>
      <c r="G45" s="6" t="s">
        <v>8</v>
      </c>
      <c r="H45" s="35">
        <f t="shared" si="2"/>
        <v>468.41999999999996</v>
      </c>
      <c r="I45" s="35">
        <f t="shared" si="2"/>
        <v>435.96</v>
      </c>
      <c r="J45" s="35">
        <f>J27</f>
        <v>32.46</v>
      </c>
      <c r="K45" s="35"/>
    </row>
  </sheetData>
  <sheetProtection/>
  <mergeCells count="37">
    <mergeCell ref="J2:K2"/>
    <mergeCell ref="A3:D3"/>
    <mergeCell ref="E3:K3"/>
    <mergeCell ref="A4:B4"/>
    <mergeCell ref="E4:F4"/>
    <mergeCell ref="H4:J4"/>
    <mergeCell ref="D4:D5"/>
    <mergeCell ref="G4:G5"/>
    <mergeCell ref="K4:K5"/>
    <mergeCell ref="B45:C45"/>
    <mergeCell ref="A7:A9"/>
    <mergeCell ref="A10:A12"/>
    <mergeCell ref="A15:A17"/>
    <mergeCell ref="A19:A24"/>
    <mergeCell ref="A28:A37"/>
    <mergeCell ref="B7:B9"/>
    <mergeCell ref="B10:B12"/>
    <mergeCell ref="B15:B17"/>
    <mergeCell ref="B19:B24"/>
    <mergeCell ref="D19:D24"/>
    <mergeCell ref="B28:B37"/>
    <mergeCell ref="C4:C5"/>
    <mergeCell ref="C7:C9"/>
    <mergeCell ref="C10:C12"/>
    <mergeCell ref="C15:C17"/>
    <mergeCell ref="C19:C24"/>
    <mergeCell ref="C28:C37"/>
    <mergeCell ref="C1:J1"/>
    <mergeCell ref="D28:D37"/>
    <mergeCell ref="E7:E9"/>
    <mergeCell ref="E10:E13"/>
    <mergeCell ref="E15:E17"/>
    <mergeCell ref="E19:E24"/>
    <mergeCell ref="E28:E37"/>
    <mergeCell ref="D7:D9"/>
    <mergeCell ref="D10:D13"/>
    <mergeCell ref="D15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R12"/>
    </sheetView>
  </sheetViews>
  <sheetFormatPr defaultColWidth="9.00390625" defaultRowHeight="13.5"/>
  <cols>
    <col min="1" max="17" width="4.625" style="0" customWidth="1"/>
    <col min="18" max="18" width="6.875" style="0" customWidth="1"/>
  </cols>
  <sheetData>
    <row r="1" spans="1:18" ht="30" customHeight="1">
      <c r="A1" s="62" t="s">
        <v>150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25" customHeight="1">
      <c r="A2" s="45"/>
      <c r="B2" s="28"/>
      <c r="C2" s="28"/>
      <c r="D2" s="28"/>
      <c r="E2" s="28"/>
      <c r="F2" s="28"/>
      <c r="G2" s="45"/>
      <c r="H2" s="28"/>
      <c r="I2" s="28"/>
      <c r="J2" s="28"/>
      <c r="K2" s="28"/>
      <c r="L2" s="28"/>
      <c r="M2" s="28"/>
      <c r="N2" s="28"/>
      <c r="O2" s="28"/>
      <c r="P2" s="28"/>
      <c r="Q2" s="58" t="s">
        <v>3</v>
      </c>
      <c r="R2" s="58"/>
    </row>
    <row r="3" spans="1:18" ht="48.75" customHeight="1">
      <c r="A3" s="88" t="s">
        <v>199</v>
      </c>
      <c r="B3" s="89"/>
      <c r="C3" s="89"/>
      <c r="D3" s="89"/>
      <c r="E3" s="89"/>
      <c r="F3" s="89"/>
      <c r="G3" s="88" t="s">
        <v>200</v>
      </c>
      <c r="H3" s="89"/>
      <c r="I3" s="89"/>
      <c r="J3" s="89"/>
      <c r="K3" s="89"/>
      <c r="L3" s="89"/>
      <c r="M3" s="88" t="s">
        <v>201</v>
      </c>
      <c r="N3" s="89"/>
      <c r="O3" s="89"/>
      <c r="P3" s="89"/>
      <c r="Q3" s="89"/>
      <c r="R3" s="89"/>
    </row>
    <row r="4" spans="1:18" ht="48.75" customHeight="1">
      <c r="A4" s="96" t="s">
        <v>8</v>
      </c>
      <c r="B4" s="59" t="s">
        <v>151</v>
      </c>
      <c r="C4" s="90" t="s">
        <v>152</v>
      </c>
      <c r="D4" s="91"/>
      <c r="E4" s="92"/>
      <c r="F4" s="66" t="s">
        <v>144</v>
      </c>
      <c r="G4" s="93" t="s">
        <v>8</v>
      </c>
      <c r="H4" s="66" t="s">
        <v>151</v>
      </c>
      <c r="I4" s="90" t="s">
        <v>152</v>
      </c>
      <c r="J4" s="91"/>
      <c r="K4" s="92"/>
      <c r="L4" s="66" t="s">
        <v>144</v>
      </c>
      <c r="M4" s="93" t="s">
        <v>8</v>
      </c>
      <c r="N4" s="66" t="s">
        <v>151</v>
      </c>
      <c r="O4" s="90" t="s">
        <v>152</v>
      </c>
      <c r="P4" s="91"/>
      <c r="Q4" s="92"/>
      <c r="R4" s="66" t="s">
        <v>144</v>
      </c>
    </row>
    <row r="5" spans="1:18" ht="52.5" customHeight="1">
      <c r="A5" s="96"/>
      <c r="B5" s="59"/>
      <c r="C5" s="6" t="s">
        <v>32</v>
      </c>
      <c r="D5" s="6" t="s">
        <v>153</v>
      </c>
      <c r="E5" s="6" t="s">
        <v>154</v>
      </c>
      <c r="F5" s="65"/>
      <c r="G5" s="94"/>
      <c r="H5" s="65"/>
      <c r="I5" s="6" t="s">
        <v>32</v>
      </c>
      <c r="J5" s="6" t="s">
        <v>153</v>
      </c>
      <c r="K5" s="6" t="s">
        <v>154</v>
      </c>
      <c r="L5" s="65"/>
      <c r="M5" s="94"/>
      <c r="N5" s="65"/>
      <c r="O5" s="6" t="s">
        <v>32</v>
      </c>
      <c r="P5" s="6" t="s">
        <v>153</v>
      </c>
      <c r="Q5" s="6" t="s">
        <v>154</v>
      </c>
      <c r="R5" s="65"/>
    </row>
    <row r="6" spans="1:18" ht="53.25" customHeight="1">
      <c r="A6" s="7">
        <f>B6+C6+F6</f>
        <v>6.4</v>
      </c>
      <c r="B6" s="7"/>
      <c r="C6" s="7">
        <f>D6+E6</f>
        <v>2.5</v>
      </c>
      <c r="D6" s="7"/>
      <c r="E6" s="7">
        <v>2.5</v>
      </c>
      <c r="F6" s="7">
        <v>3.9</v>
      </c>
      <c r="G6" s="7">
        <f>H6+I6+L6</f>
        <v>6.78</v>
      </c>
      <c r="H6" s="7"/>
      <c r="I6" s="7">
        <f>J6+K6</f>
        <v>2.95</v>
      </c>
      <c r="J6" s="7"/>
      <c r="K6" s="7">
        <v>2.95</v>
      </c>
      <c r="L6" s="7">
        <v>3.83</v>
      </c>
      <c r="M6" s="7">
        <f>O6+R6</f>
        <v>6.1</v>
      </c>
      <c r="N6" s="7"/>
      <c r="O6" s="7">
        <f>Q6+P6</f>
        <v>2.5</v>
      </c>
      <c r="P6" s="7"/>
      <c r="Q6" s="7">
        <f>'表三一般公共预算基本支出表'!D42</f>
        <v>2.5</v>
      </c>
      <c r="R6" s="7">
        <f>'表三一般公共预算基本支出表'!D41</f>
        <v>3.6</v>
      </c>
    </row>
    <row r="7" spans="1:18" ht="53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5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5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20.25">
      <c r="A11" s="46" t="s">
        <v>155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0.25">
      <c r="A12" s="95" t="s">
        <v>156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A12:F12"/>
    <mergeCell ref="G12:L12"/>
    <mergeCell ref="A4:A5"/>
    <mergeCell ref="B4:B5"/>
    <mergeCell ref="F4:F5"/>
    <mergeCell ref="R4:R5"/>
    <mergeCell ref="L4:L5"/>
    <mergeCell ref="M4:M5"/>
    <mergeCell ref="N4:N5"/>
    <mergeCell ref="A1:R1"/>
    <mergeCell ref="Q2:R2"/>
    <mergeCell ref="A3:F3"/>
    <mergeCell ref="G3:L3"/>
    <mergeCell ref="M3:R3"/>
    <mergeCell ref="C4:E4"/>
    <mergeCell ref="I4:K4"/>
    <mergeCell ref="O4:Q4"/>
    <mergeCell ref="G4:G5"/>
    <mergeCell ref="H4:H5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B28" sqref="B28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0</v>
      </c>
      <c r="B1" s="16"/>
      <c r="C1" s="16" t="s">
        <v>157</v>
      </c>
      <c r="D1" s="16"/>
      <c r="E1" s="16"/>
      <c r="F1" s="16"/>
    </row>
    <row r="2" spans="1:6" ht="21" customHeight="1">
      <c r="A2" s="21" t="s">
        <v>158</v>
      </c>
      <c r="E2" s="98" t="s">
        <v>3</v>
      </c>
      <c r="F2" s="98"/>
    </row>
    <row r="3" spans="1:6" ht="27" customHeight="1">
      <c r="A3" s="96" t="s">
        <v>30</v>
      </c>
      <c r="B3" s="96" t="s">
        <v>159</v>
      </c>
      <c r="C3" s="96" t="s">
        <v>160</v>
      </c>
      <c r="D3" s="96" t="s">
        <v>161</v>
      </c>
      <c r="E3" s="96"/>
      <c r="F3" s="96"/>
    </row>
    <row r="4" spans="1:6" ht="27" customHeight="1">
      <c r="A4" s="96"/>
      <c r="B4" s="96"/>
      <c r="C4" s="96"/>
      <c r="D4" s="8" t="s">
        <v>8</v>
      </c>
      <c r="E4" s="8" t="s">
        <v>33</v>
      </c>
      <c r="F4" s="8" t="s">
        <v>34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96" t="s">
        <v>8</v>
      </c>
      <c r="B20" s="96"/>
      <c r="C20" s="7"/>
      <c r="D20" s="7"/>
      <c r="E20" s="7"/>
      <c r="F20" s="7"/>
    </row>
    <row r="21" spans="1:6" ht="14.25">
      <c r="A21" s="97" t="s">
        <v>203</v>
      </c>
      <c r="B21" s="97"/>
      <c r="C21" s="97"/>
      <c r="D21" s="97"/>
      <c r="E21" s="97"/>
      <c r="F21" s="97"/>
    </row>
  </sheetData>
  <sheetProtection/>
  <mergeCells count="7">
    <mergeCell ref="A21:F21"/>
    <mergeCell ref="E2:F2"/>
    <mergeCell ref="D3:F3"/>
    <mergeCell ref="A20:B20"/>
    <mergeCell ref="A3:A4"/>
    <mergeCell ref="B3:B4"/>
    <mergeCell ref="C3:C4"/>
  </mergeCells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0</v>
      </c>
      <c r="B1" s="16" t="s">
        <v>162</v>
      </c>
      <c r="C1" s="16"/>
      <c r="D1" s="16"/>
    </row>
    <row r="2" spans="1:4" ht="21" customHeight="1">
      <c r="A2" s="18"/>
      <c r="D2" t="s">
        <v>3</v>
      </c>
    </row>
    <row r="3" spans="1:4" ht="27.75" customHeight="1">
      <c r="A3" s="59" t="s">
        <v>4</v>
      </c>
      <c r="B3" s="59"/>
      <c r="C3" s="59" t="s">
        <v>5</v>
      </c>
      <c r="D3" s="59"/>
    </row>
    <row r="4" spans="1:4" ht="27.75" customHeight="1">
      <c r="A4" s="6" t="s">
        <v>6</v>
      </c>
      <c r="B4" s="6" t="s">
        <v>7</v>
      </c>
      <c r="C4" s="6" t="s">
        <v>6</v>
      </c>
      <c r="D4" s="6" t="s">
        <v>7</v>
      </c>
    </row>
    <row r="5" spans="1:4" ht="27.75" customHeight="1">
      <c r="A5" s="19" t="s">
        <v>163</v>
      </c>
      <c r="B5" s="6">
        <f>'表一财政拨款支出表'!B6</f>
        <v>555.62</v>
      </c>
      <c r="C5" s="19" t="s">
        <v>164</v>
      </c>
      <c r="D5" s="6">
        <v>0</v>
      </c>
    </row>
    <row r="6" spans="1:4" ht="27.75" customHeight="1">
      <c r="A6" s="19" t="s">
        <v>165</v>
      </c>
      <c r="B6" s="6">
        <v>0</v>
      </c>
      <c r="C6" s="19" t="s">
        <v>166</v>
      </c>
      <c r="D6" s="6">
        <v>0</v>
      </c>
    </row>
    <row r="7" spans="1:4" ht="27.75" customHeight="1">
      <c r="A7" s="19" t="s">
        <v>167</v>
      </c>
      <c r="B7" s="6">
        <v>0</v>
      </c>
      <c r="C7" s="19" t="s">
        <v>168</v>
      </c>
      <c r="D7" s="6">
        <v>0</v>
      </c>
    </row>
    <row r="8" spans="1:4" ht="27.75" customHeight="1">
      <c r="A8" s="19" t="s">
        <v>169</v>
      </c>
      <c r="B8" s="6">
        <v>0</v>
      </c>
      <c r="C8" s="19" t="s">
        <v>170</v>
      </c>
      <c r="D8" s="6">
        <v>0</v>
      </c>
    </row>
    <row r="9" spans="1:4" ht="27.75" customHeight="1">
      <c r="A9" s="19" t="s">
        <v>171</v>
      </c>
      <c r="B9" s="6">
        <v>0</v>
      </c>
      <c r="C9" s="19" t="s">
        <v>172</v>
      </c>
      <c r="D9" s="6">
        <v>0</v>
      </c>
    </row>
    <row r="10" spans="1:4" ht="27.75" customHeight="1">
      <c r="A10" s="6"/>
      <c r="B10" s="6"/>
      <c r="C10" s="19" t="s">
        <v>173</v>
      </c>
      <c r="D10" s="6">
        <v>0</v>
      </c>
    </row>
    <row r="11" spans="1:4" ht="27.75" customHeight="1">
      <c r="A11" s="6"/>
      <c r="B11" s="6"/>
      <c r="C11" s="19" t="s">
        <v>174</v>
      </c>
      <c r="D11" s="6">
        <v>436.41</v>
      </c>
    </row>
    <row r="12" spans="1:4" ht="27.75" customHeight="1">
      <c r="A12" s="6"/>
      <c r="B12" s="6"/>
      <c r="C12" s="19" t="s">
        <v>175</v>
      </c>
      <c r="D12" s="6">
        <f>'表一财政拨款支出表'!E12</f>
        <v>57.27</v>
      </c>
    </row>
    <row r="13" spans="1:4" ht="27.75" customHeight="1">
      <c r="A13" s="6"/>
      <c r="B13" s="6"/>
      <c r="C13" s="50" t="s">
        <v>207</v>
      </c>
      <c r="D13" s="6">
        <f>'表一财政拨款支出表'!E13</f>
        <v>30.27</v>
      </c>
    </row>
    <row r="14" spans="1:4" ht="27.75" customHeight="1">
      <c r="A14" s="6"/>
      <c r="B14" s="6"/>
      <c r="C14" s="20" t="s">
        <v>176</v>
      </c>
      <c r="D14" s="6">
        <f>'表一财政拨款支出表'!E14</f>
        <v>31.67</v>
      </c>
    </row>
    <row r="15" spans="1:4" ht="27.75" customHeight="1">
      <c r="A15" s="6"/>
      <c r="B15" s="6"/>
      <c r="C15" s="6"/>
      <c r="D15" s="6"/>
    </row>
    <row r="16" spans="1:4" ht="27.75" customHeight="1">
      <c r="A16" s="6" t="s">
        <v>177</v>
      </c>
      <c r="B16" s="6">
        <f>SUM(B5:B9)</f>
        <v>555.62</v>
      </c>
      <c r="C16" s="6" t="s">
        <v>178</v>
      </c>
      <c r="D16" s="6">
        <f>SUM(D5:D15)</f>
        <v>555.62</v>
      </c>
    </row>
    <row r="17" spans="1:4" ht="27.75" customHeight="1">
      <c r="A17" s="19" t="s">
        <v>179</v>
      </c>
      <c r="B17" s="6">
        <v>0</v>
      </c>
      <c r="C17" s="6"/>
      <c r="D17" s="6"/>
    </row>
    <row r="18" spans="1:4" ht="27.75" customHeight="1">
      <c r="A18" s="19" t="s">
        <v>180</v>
      </c>
      <c r="B18" s="19">
        <v>0</v>
      </c>
      <c r="C18" s="19" t="s">
        <v>181</v>
      </c>
      <c r="D18" s="6">
        <v>0</v>
      </c>
    </row>
    <row r="19" spans="1:4" ht="27.75" customHeight="1">
      <c r="A19" s="6"/>
      <c r="B19" s="6"/>
      <c r="C19" s="6"/>
      <c r="D19" s="6"/>
    </row>
    <row r="20" spans="1:4" ht="27.75" customHeight="1">
      <c r="A20" s="6"/>
      <c r="B20" s="6"/>
      <c r="C20" s="6"/>
      <c r="D20" s="6"/>
    </row>
    <row r="21" spans="1:4" ht="27.75" customHeight="1">
      <c r="A21" s="6" t="s">
        <v>24</v>
      </c>
      <c r="B21" s="6">
        <f>B16+B17+B18</f>
        <v>555.62</v>
      </c>
      <c r="C21" s="6" t="s">
        <v>25</v>
      </c>
      <c r="D21" s="6">
        <f>+D16+D18</f>
        <v>555.62</v>
      </c>
    </row>
  </sheetData>
  <sheetProtection/>
  <mergeCells count="2">
    <mergeCell ref="A3:B3"/>
    <mergeCell ref="C3:D3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B23" sqref="B23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15" t="s">
        <v>0</v>
      </c>
      <c r="B1" s="16"/>
      <c r="C1" s="16"/>
      <c r="D1" s="16"/>
      <c r="E1" s="16"/>
      <c r="F1" s="16" t="s">
        <v>182</v>
      </c>
      <c r="G1" s="16"/>
      <c r="H1" s="16"/>
      <c r="I1" s="16"/>
      <c r="J1" s="16"/>
      <c r="K1" s="16"/>
      <c r="L1" s="16"/>
    </row>
    <row r="2" spans="1:12" ht="27.75" customHeight="1">
      <c r="A2" s="17" t="s">
        <v>183</v>
      </c>
      <c r="K2" s="98" t="s">
        <v>3</v>
      </c>
      <c r="L2" s="98"/>
    </row>
    <row r="3" spans="1:12" ht="41.25" customHeight="1">
      <c r="A3" s="59" t="s">
        <v>184</v>
      </c>
      <c r="B3" s="59"/>
      <c r="C3" s="6" t="s">
        <v>8</v>
      </c>
      <c r="D3" s="6" t="s">
        <v>180</v>
      </c>
      <c r="E3" s="6" t="s">
        <v>185</v>
      </c>
      <c r="F3" s="6" t="s">
        <v>186</v>
      </c>
      <c r="G3" s="6" t="s">
        <v>187</v>
      </c>
      <c r="H3" s="6" t="s">
        <v>188</v>
      </c>
      <c r="I3" s="6" t="s">
        <v>189</v>
      </c>
      <c r="J3" s="6" t="s">
        <v>190</v>
      </c>
      <c r="K3" s="6" t="s">
        <v>191</v>
      </c>
      <c r="L3" s="6" t="s">
        <v>179</v>
      </c>
    </row>
    <row r="4" spans="1:12" ht="27.75" customHeight="1">
      <c r="A4" s="7" t="s">
        <v>30</v>
      </c>
      <c r="B4" s="8" t="s">
        <v>31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6">
        <v>207</v>
      </c>
      <c r="B5" s="6" t="s">
        <v>35</v>
      </c>
      <c r="C5" s="6">
        <f>D5+E5</f>
        <v>436.41</v>
      </c>
      <c r="D5" s="8"/>
      <c r="E5" s="6">
        <v>436.41</v>
      </c>
      <c r="F5" s="7"/>
      <c r="G5" s="7"/>
      <c r="H5" s="7"/>
      <c r="I5" s="7"/>
      <c r="J5" s="7"/>
      <c r="K5" s="7"/>
      <c r="L5" s="7"/>
    </row>
    <row r="6" spans="1:12" ht="27.75" customHeight="1">
      <c r="A6" s="10" t="s">
        <v>36</v>
      </c>
      <c r="B6" s="10" t="s">
        <v>37</v>
      </c>
      <c r="C6" s="6">
        <f aca="true" t="shared" si="0" ref="C6:C16">D6+E6</f>
        <v>421.21</v>
      </c>
      <c r="D6" s="8"/>
      <c r="E6" s="6">
        <v>421.21</v>
      </c>
      <c r="F6" s="7"/>
      <c r="G6" s="7"/>
      <c r="H6" s="7"/>
      <c r="I6" s="7"/>
      <c r="J6" s="7"/>
      <c r="K6" s="7"/>
      <c r="L6" s="7"/>
    </row>
    <row r="7" spans="1:12" ht="27.75" customHeight="1">
      <c r="A7" s="10" t="s">
        <v>38</v>
      </c>
      <c r="B7" s="10" t="s">
        <v>192</v>
      </c>
      <c r="C7" s="6">
        <f t="shared" si="0"/>
        <v>349.21</v>
      </c>
      <c r="D7" s="8"/>
      <c r="E7" s="6">
        <v>349.21</v>
      </c>
      <c r="F7" s="7"/>
      <c r="G7" s="7"/>
      <c r="H7" s="7"/>
      <c r="I7" s="7"/>
      <c r="J7" s="7"/>
      <c r="K7" s="7"/>
      <c r="L7" s="7"/>
    </row>
    <row r="8" spans="1:12" ht="27.75" customHeight="1">
      <c r="A8" s="10" t="s">
        <v>40</v>
      </c>
      <c r="B8" s="10" t="s">
        <v>41</v>
      </c>
      <c r="C8" s="6">
        <f t="shared" si="0"/>
        <v>20</v>
      </c>
      <c r="D8" s="8"/>
      <c r="E8" s="6">
        <v>20</v>
      </c>
      <c r="F8" s="7"/>
      <c r="G8" s="7"/>
      <c r="H8" s="7"/>
      <c r="I8" s="7"/>
      <c r="J8" s="7"/>
      <c r="K8" s="7"/>
      <c r="L8" s="7"/>
    </row>
    <row r="9" spans="1:12" ht="27.75" customHeight="1">
      <c r="A9" s="10" t="s">
        <v>42</v>
      </c>
      <c r="B9" s="10" t="s">
        <v>43</v>
      </c>
      <c r="C9" s="6">
        <f t="shared" si="0"/>
        <v>0</v>
      </c>
      <c r="D9" s="8"/>
      <c r="E9" s="6">
        <v>0</v>
      </c>
      <c r="F9" s="7"/>
      <c r="G9" s="7"/>
      <c r="H9" s="7"/>
      <c r="I9" s="7"/>
      <c r="J9" s="7"/>
      <c r="K9" s="7"/>
      <c r="L9" s="7"/>
    </row>
    <row r="10" spans="1:12" ht="27.75" customHeight="1">
      <c r="A10" s="10" t="s">
        <v>44</v>
      </c>
      <c r="B10" s="10" t="s">
        <v>45</v>
      </c>
      <c r="C10" s="6">
        <f t="shared" si="0"/>
        <v>52</v>
      </c>
      <c r="D10" s="8"/>
      <c r="E10" s="6">
        <v>52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10" t="s">
        <v>46</v>
      </c>
      <c r="B11" s="10" t="s">
        <v>47</v>
      </c>
      <c r="C11" s="6">
        <f t="shared" si="0"/>
        <v>15.2</v>
      </c>
      <c r="D11" s="8"/>
      <c r="E11" s="6">
        <v>15.2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10" t="s">
        <v>48</v>
      </c>
      <c r="B12" s="10" t="s">
        <v>49</v>
      </c>
      <c r="C12" s="6">
        <f t="shared" si="0"/>
        <v>15.2</v>
      </c>
      <c r="D12" s="8"/>
      <c r="E12" s="6">
        <v>15.2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11">
        <v>20704</v>
      </c>
      <c r="B13" s="11" t="s">
        <v>50</v>
      </c>
      <c r="C13" s="6">
        <f t="shared" si="0"/>
        <v>0</v>
      </c>
      <c r="D13" s="8"/>
      <c r="E13" s="6">
        <v>0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11">
        <v>2070404</v>
      </c>
      <c r="B14" s="11" t="s">
        <v>51</v>
      </c>
      <c r="C14" s="6">
        <f t="shared" si="0"/>
        <v>0</v>
      </c>
      <c r="D14" s="8"/>
      <c r="E14" s="6">
        <v>0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10" t="s">
        <v>52</v>
      </c>
      <c r="B15" s="10" t="s">
        <v>53</v>
      </c>
      <c r="C15" s="6">
        <f t="shared" si="0"/>
        <v>0</v>
      </c>
      <c r="D15" s="8"/>
      <c r="E15" s="6">
        <v>0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6">
        <v>208</v>
      </c>
      <c r="B16" s="6" t="s">
        <v>56</v>
      </c>
      <c r="C16" s="6">
        <f t="shared" si="0"/>
        <v>57.27</v>
      </c>
      <c r="D16" s="8"/>
      <c r="E16" s="6">
        <v>57.27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6">
        <v>20826</v>
      </c>
      <c r="B17" s="6" t="s">
        <v>57</v>
      </c>
      <c r="C17" s="6">
        <f aca="true" t="shared" si="1" ref="C17:C30">D17+E17</f>
        <v>53.86</v>
      </c>
      <c r="D17" s="8"/>
      <c r="E17" s="6">
        <v>53.86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6">
        <v>2082699</v>
      </c>
      <c r="B18" s="6" t="s">
        <v>58</v>
      </c>
      <c r="C18" s="6">
        <f t="shared" si="1"/>
        <v>53.86</v>
      </c>
      <c r="D18" s="8"/>
      <c r="E18" s="6">
        <v>53.86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6">
        <v>20827</v>
      </c>
      <c r="B19" s="6" t="s">
        <v>59</v>
      </c>
      <c r="C19" s="6">
        <f t="shared" si="1"/>
        <v>3.41</v>
      </c>
      <c r="D19" s="8"/>
      <c r="E19" s="6">
        <v>3.41</v>
      </c>
      <c r="F19" s="7"/>
      <c r="G19" s="7"/>
      <c r="H19" s="7"/>
      <c r="I19" s="7"/>
      <c r="J19" s="7"/>
      <c r="K19" s="7"/>
      <c r="L19" s="7"/>
    </row>
    <row r="20" spans="1:12" ht="27.75" customHeight="1">
      <c r="A20" s="6">
        <v>2082701</v>
      </c>
      <c r="B20" s="6" t="s">
        <v>60</v>
      </c>
      <c r="C20" s="6">
        <f t="shared" si="1"/>
        <v>0.98</v>
      </c>
      <c r="D20" s="8"/>
      <c r="E20" s="6">
        <v>0.98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6">
        <v>2082702</v>
      </c>
      <c r="B21" s="6" t="s">
        <v>61</v>
      </c>
      <c r="C21" s="6">
        <f t="shared" si="1"/>
        <v>0.54</v>
      </c>
      <c r="D21" s="8"/>
      <c r="E21" s="6">
        <v>0.54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6">
        <v>2082703</v>
      </c>
      <c r="B22" s="6" t="s">
        <v>62</v>
      </c>
      <c r="C22" s="6">
        <f t="shared" si="1"/>
        <v>1.89</v>
      </c>
      <c r="D22" s="8"/>
      <c r="E22" s="6">
        <v>1.89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6">
        <v>210</v>
      </c>
      <c r="B23" s="49" t="s">
        <v>208</v>
      </c>
      <c r="C23" s="6">
        <f t="shared" si="1"/>
        <v>30.27</v>
      </c>
      <c r="D23" s="8"/>
      <c r="E23" s="6">
        <v>30.27</v>
      </c>
      <c r="F23" s="7"/>
      <c r="G23" s="7"/>
      <c r="H23" s="7"/>
      <c r="I23" s="7"/>
      <c r="J23" s="7"/>
      <c r="K23" s="7"/>
      <c r="L23" s="7"/>
    </row>
    <row r="24" spans="1:12" ht="27.75" customHeight="1">
      <c r="A24" s="6">
        <v>21011</v>
      </c>
      <c r="B24" s="6" t="s">
        <v>63</v>
      </c>
      <c r="C24" s="6">
        <f t="shared" si="1"/>
        <v>8.73</v>
      </c>
      <c r="D24" s="8"/>
      <c r="E24" s="6">
        <v>8.73</v>
      </c>
      <c r="F24" s="7"/>
      <c r="G24" s="7"/>
      <c r="H24" s="7"/>
      <c r="I24" s="7"/>
      <c r="J24" s="7"/>
      <c r="K24" s="7"/>
      <c r="L24" s="7"/>
    </row>
    <row r="25" spans="1:12" ht="27.75" customHeight="1">
      <c r="A25" s="6">
        <v>2101103</v>
      </c>
      <c r="B25" s="6" t="s">
        <v>64</v>
      </c>
      <c r="C25" s="6">
        <f t="shared" si="1"/>
        <v>8.73</v>
      </c>
      <c r="D25" s="8"/>
      <c r="E25" s="6">
        <v>8.73</v>
      </c>
      <c r="F25" s="7"/>
      <c r="G25" s="7"/>
      <c r="H25" s="7"/>
      <c r="I25" s="7"/>
      <c r="J25" s="7"/>
      <c r="K25" s="7"/>
      <c r="L25" s="7"/>
    </row>
    <row r="26" spans="1:12" ht="27.75" customHeight="1">
      <c r="A26" s="6">
        <v>21012</v>
      </c>
      <c r="B26" s="6" t="s">
        <v>65</v>
      </c>
      <c r="C26" s="6">
        <f t="shared" si="1"/>
        <v>21.54</v>
      </c>
      <c r="D26" s="8"/>
      <c r="E26" s="6">
        <v>21.54</v>
      </c>
      <c r="F26" s="7"/>
      <c r="G26" s="7"/>
      <c r="H26" s="7"/>
      <c r="I26" s="7"/>
      <c r="J26" s="7"/>
      <c r="K26" s="7"/>
      <c r="L26" s="7"/>
    </row>
    <row r="27" spans="1:12" ht="27.75" customHeight="1">
      <c r="A27" s="6">
        <v>2101201</v>
      </c>
      <c r="B27" s="47" t="s">
        <v>204</v>
      </c>
      <c r="C27" s="6">
        <f t="shared" si="1"/>
        <v>21.54</v>
      </c>
      <c r="D27" s="8"/>
      <c r="E27" s="6">
        <v>21.54</v>
      </c>
      <c r="F27" s="7"/>
      <c r="G27" s="7"/>
      <c r="H27" s="7"/>
      <c r="I27" s="7"/>
      <c r="J27" s="7"/>
      <c r="K27" s="7"/>
      <c r="L27" s="7"/>
    </row>
    <row r="28" spans="1:12" ht="27.75" customHeight="1">
      <c r="A28" s="6">
        <v>221</v>
      </c>
      <c r="B28" s="6" t="s">
        <v>66</v>
      </c>
      <c r="C28" s="6">
        <f t="shared" si="1"/>
        <v>31.67</v>
      </c>
      <c r="D28" s="8"/>
      <c r="E28" s="6">
        <v>31.67</v>
      </c>
      <c r="F28" s="7"/>
      <c r="G28" s="7"/>
      <c r="H28" s="7"/>
      <c r="I28" s="7"/>
      <c r="J28" s="7"/>
      <c r="K28" s="7"/>
      <c r="L28" s="7"/>
    </row>
    <row r="29" spans="1:12" ht="27.75" customHeight="1">
      <c r="A29" s="6">
        <v>22102</v>
      </c>
      <c r="B29" s="6" t="s">
        <v>67</v>
      </c>
      <c r="C29" s="6">
        <f t="shared" si="1"/>
        <v>31.67</v>
      </c>
      <c r="D29" s="8"/>
      <c r="E29" s="6">
        <v>31.67</v>
      </c>
      <c r="F29" s="7"/>
      <c r="G29" s="7"/>
      <c r="H29" s="7"/>
      <c r="I29" s="7"/>
      <c r="J29" s="7"/>
      <c r="K29" s="7"/>
      <c r="L29" s="7"/>
    </row>
    <row r="30" spans="1:12" ht="30" customHeight="1">
      <c r="A30" s="6">
        <v>2210201</v>
      </c>
      <c r="B30" s="6" t="s">
        <v>68</v>
      </c>
      <c r="C30" s="6">
        <f t="shared" si="1"/>
        <v>32.87</v>
      </c>
      <c r="D30" s="8"/>
      <c r="E30" s="6">
        <v>32.87</v>
      </c>
      <c r="F30" s="7"/>
      <c r="G30" s="7"/>
      <c r="H30" s="7"/>
      <c r="I30" s="7"/>
      <c r="J30" s="7"/>
      <c r="K30" s="7"/>
      <c r="L30" s="7"/>
    </row>
    <row r="31" spans="1:12" ht="27.75" customHeight="1">
      <c r="A31" s="96" t="s">
        <v>193</v>
      </c>
      <c r="B31" s="96"/>
      <c r="C31" s="8">
        <f>C5+C16+C23+C28</f>
        <v>555.62</v>
      </c>
      <c r="D31" s="8">
        <f>D5+D16+D23+D28</f>
        <v>0</v>
      </c>
      <c r="E31" s="8">
        <f>E5+E16+E23+E28</f>
        <v>555.62</v>
      </c>
      <c r="F31" s="7"/>
      <c r="G31" s="7"/>
      <c r="H31" s="7"/>
      <c r="I31" s="7"/>
      <c r="J31" s="7"/>
      <c r="K31" s="7"/>
      <c r="L31" s="7"/>
    </row>
  </sheetData>
  <sheetProtection/>
  <mergeCells count="3">
    <mergeCell ref="K2:L2"/>
    <mergeCell ref="A3:B3"/>
    <mergeCell ref="A31:B3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B24" sqref="B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0</v>
      </c>
      <c r="B1" s="99" t="s">
        <v>194</v>
      </c>
      <c r="C1" s="99"/>
      <c r="D1" s="100"/>
      <c r="E1" s="99"/>
      <c r="F1" s="99"/>
      <c r="G1" s="99"/>
      <c r="H1" s="99"/>
    </row>
    <row r="2" spans="1:8" ht="20.25" customHeight="1">
      <c r="A2" s="4"/>
      <c r="B2" s="5"/>
      <c r="C2" s="5"/>
      <c r="D2" s="5"/>
      <c r="E2" s="5"/>
      <c r="F2" s="5"/>
      <c r="G2" s="98" t="s">
        <v>3</v>
      </c>
      <c r="H2" s="98"/>
    </row>
    <row r="3" spans="1:8" ht="30.75" customHeight="1">
      <c r="A3" s="59" t="s">
        <v>184</v>
      </c>
      <c r="B3" s="59"/>
      <c r="C3" s="6" t="s">
        <v>8</v>
      </c>
      <c r="D3" s="6" t="s">
        <v>33</v>
      </c>
      <c r="E3" s="6" t="s">
        <v>34</v>
      </c>
      <c r="F3" s="6" t="s">
        <v>195</v>
      </c>
      <c r="G3" s="6" t="s">
        <v>196</v>
      </c>
      <c r="H3" s="6" t="s">
        <v>197</v>
      </c>
    </row>
    <row r="4" spans="1:8" ht="23.25" customHeight="1">
      <c r="A4" s="7" t="s">
        <v>30</v>
      </c>
      <c r="B4" s="8" t="s">
        <v>31</v>
      </c>
      <c r="C4" s="7"/>
      <c r="D4" s="7"/>
      <c r="E4" s="7"/>
      <c r="F4" s="7"/>
      <c r="G4" s="7"/>
      <c r="H4" s="7"/>
    </row>
    <row r="5" spans="1:8" ht="23.25" customHeight="1">
      <c r="A5" s="6">
        <v>207</v>
      </c>
      <c r="B5" s="6" t="s">
        <v>35</v>
      </c>
      <c r="C5" s="9">
        <f>D5+E5</f>
        <v>436.40999999999997</v>
      </c>
      <c r="D5" s="9">
        <f>D6+D11+D13</f>
        <v>349.21</v>
      </c>
      <c r="E5" s="9">
        <f>E6+E11+E13</f>
        <v>87.2</v>
      </c>
      <c r="F5" s="7"/>
      <c r="G5" s="7"/>
      <c r="H5" s="7"/>
    </row>
    <row r="6" spans="1:8" ht="23.25" customHeight="1">
      <c r="A6" s="10" t="s">
        <v>36</v>
      </c>
      <c r="B6" s="10" t="s">
        <v>37</v>
      </c>
      <c r="C6" s="9">
        <f>D6+E6</f>
        <v>421.21</v>
      </c>
      <c r="D6" s="6">
        <f>D8+D9+D10+D7</f>
        <v>349.21</v>
      </c>
      <c r="E6" s="9">
        <f>E8+E9+E10+E7</f>
        <v>72</v>
      </c>
      <c r="F6" s="8"/>
      <c r="G6" s="8"/>
      <c r="H6" s="7"/>
    </row>
    <row r="7" spans="1:8" ht="23.25" customHeight="1">
      <c r="A7" s="10" t="s">
        <v>38</v>
      </c>
      <c r="B7" s="10" t="s">
        <v>39</v>
      </c>
      <c r="C7" s="9">
        <f>D7+E7</f>
        <v>349.21</v>
      </c>
      <c r="D7" s="6">
        <v>349.21</v>
      </c>
      <c r="E7" s="9"/>
      <c r="F7" s="8"/>
      <c r="G7" s="8"/>
      <c r="H7" s="7"/>
    </row>
    <row r="8" spans="1:8" ht="23.25" customHeight="1">
      <c r="A8" s="10" t="s">
        <v>40</v>
      </c>
      <c r="B8" s="10" t="s">
        <v>41</v>
      </c>
      <c r="C8" s="9">
        <f>D8+E8</f>
        <v>20</v>
      </c>
      <c r="D8" s="6"/>
      <c r="E8" s="9">
        <v>20</v>
      </c>
      <c r="F8" s="8"/>
      <c r="G8" s="8"/>
      <c r="H8" s="7"/>
    </row>
    <row r="9" spans="1:8" ht="23.25" customHeight="1">
      <c r="A9" s="10" t="s">
        <v>42</v>
      </c>
      <c r="B9" s="10" t="s">
        <v>43</v>
      </c>
      <c r="C9" s="9">
        <f>D9+E9</f>
        <v>0</v>
      </c>
      <c r="D9" s="6"/>
      <c r="E9" s="9">
        <v>0</v>
      </c>
      <c r="F9" s="8"/>
      <c r="G9" s="8"/>
      <c r="H9" s="7"/>
    </row>
    <row r="10" spans="1:8" ht="28.5" customHeight="1">
      <c r="A10" s="10" t="s">
        <v>44</v>
      </c>
      <c r="B10" s="10" t="s">
        <v>45</v>
      </c>
      <c r="C10" s="9">
        <f aca="true" t="shared" si="0" ref="C10:C16">D10+E10</f>
        <v>52</v>
      </c>
      <c r="D10" s="6"/>
      <c r="E10" s="9">
        <v>52</v>
      </c>
      <c r="F10" s="8"/>
      <c r="G10" s="8"/>
      <c r="H10" s="7"/>
    </row>
    <row r="11" spans="1:8" ht="28.5" customHeight="1">
      <c r="A11" s="10" t="s">
        <v>46</v>
      </c>
      <c r="B11" s="10" t="s">
        <v>47</v>
      </c>
      <c r="C11" s="9">
        <f t="shared" si="0"/>
        <v>15.2</v>
      </c>
      <c r="D11" s="6">
        <f>D12</f>
        <v>0</v>
      </c>
      <c r="E11" s="9">
        <f>E12</f>
        <v>15.2</v>
      </c>
      <c r="F11" s="8"/>
      <c r="G11" s="8"/>
      <c r="H11" s="7"/>
    </row>
    <row r="12" spans="1:8" ht="28.5" customHeight="1">
      <c r="A12" s="10" t="s">
        <v>48</v>
      </c>
      <c r="B12" s="10" t="s">
        <v>49</v>
      </c>
      <c r="C12" s="9">
        <f t="shared" si="0"/>
        <v>15.2</v>
      </c>
      <c r="D12" s="6"/>
      <c r="E12" s="9">
        <v>15.2</v>
      </c>
      <c r="F12" s="8"/>
      <c r="G12" s="8"/>
      <c r="H12" s="7"/>
    </row>
    <row r="13" spans="1:8" ht="28.5" customHeight="1">
      <c r="A13" s="11">
        <v>20704</v>
      </c>
      <c r="B13" s="11" t="s">
        <v>50</v>
      </c>
      <c r="C13" s="9">
        <f t="shared" si="0"/>
        <v>0</v>
      </c>
      <c r="D13" s="12">
        <f>D14+D15+D16</f>
        <v>0</v>
      </c>
      <c r="E13" s="9">
        <f>E14+E15+E16</f>
        <v>0</v>
      </c>
      <c r="F13" s="8"/>
      <c r="G13" s="8"/>
      <c r="H13" s="7"/>
    </row>
    <row r="14" spans="1:8" ht="28.5" customHeight="1">
      <c r="A14" s="11">
        <v>2070404</v>
      </c>
      <c r="B14" s="11" t="s">
        <v>51</v>
      </c>
      <c r="C14" s="9">
        <f t="shared" si="0"/>
        <v>0</v>
      </c>
      <c r="D14" s="12"/>
      <c r="E14" s="9">
        <v>0</v>
      </c>
      <c r="F14" s="8"/>
      <c r="G14" s="8"/>
      <c r="H14" s="7"/>
    </row>
    <row r="15" spans="1:8" ht="23.25" customHeight="1">
      <c r="A15" s="10" t="s">
        <v>52</v>
      </c>
      <c r="B15" s="10" t="s">
        <v>53</v>
      </c>
      <c r="C15" s="9">
        <f t="shared" si="0"/>
        <v>0</v>
      </c>
      <c r="D15" s="6"/>
      <c r="E15" s="13">
        <v>0</v>
      </c>
      <c r="F15" s="8"/>
      <c r="G15" s="8"/>
      <c r="H15" s="7"/>
    </row>
    <row r="16" spans="1:8" ht="23.25" customHeight="1">
      <c r="A16" s="10" t="s">
        <v>54</v>
      </c>
      <c r="B16" s="10" t="s">
        <v>55</v>
      </c>
      <c r="C16" s="9">
        <f t="shared" si="0"/>
        <v>0</v>
      </c>
      <c r="D16" s="6"/>
      <c r="E16" s="13">
        <v>0</v>
      </c>
      <c r="F16" s="8"/>
      <c r="G16" s="8"/>
      <c r="H16" s="7"/>
    </row>
    <row r="17" spans="1:8" ht="23.25" customHeight="1">
      <c r="A17" s="6">
        <v>208</v>
      </c>
      <c r="B17" s="6" t="s">
        <v>56</v>
      </c>
      <c r="C17" s="9">
        <f>C18+C20</f>
        <v>57.269999999999996</v>
      </c>
      <c r="D17" s="6">
        <f>D18+D20</f>
        <v>57.269999999999996</v>
      </c>
      <c r="E17" s="9">
        <f>E18+E20</f>
        <v>0</v>
      </c>
      <c r="F17" s="8"/>
      <c r="G17" s="8"/>
      <c r="H17" s="7"/>
    </row>
    <row r="18" spans="1:8" ht="23.25" customHeight="1">
      <c r="A18" s="6">
        <v>20826</v>
      </c>
      <c r="B18" s="6" t="s">
        <v>57</v>
      </c>
      <c r="C18" s="9">
        <f aca="true" t="shared" si="1" ref="C18:C26">D18+E18</f>
        <v>53.86</v>
      </c>
      <c r="D18" s="6">
        <f>D19</f>
        <v>53.86</v>
      </c>
      <c r="E18" s="9">
        <f>E19</f>
        <v>0</v>
      </c>
      <c r="F18" s="8"/>
      <c r="G18" s="8"/>
      <c r="H18" s="7"/>
    </row>
    <row r="19" spans="1:8" ht="23.25" customHeight="1">
      <c r="A19" s="6">
        <v>2082699</v>
      </c>
      <c r="B19" s="6" t="s">
        <v>58</v>
      </c>
      <c r="C19" s="9">
        <f t="shared" si="1"/>
        <v>53.86</v>
      </c>
      <c r="D19" s="6">
        <v>53.86</v>
      </c>
      <c r="E19" s="9"/>
      <c r="F19" s="8"/>
      <c r="G19" s="8"/>
      <c r="H19" s="7"/>
    </row>
    <row r="20" spans="1:8" ht="23.25" customHeight="1">
      <c r="A20" s="6">
        <v>20827</v>
      </c>
      <c r="B20" s="6" t="s">
        <v>59</v>
      </c>
      <c r="C20" s="9">
        <f t="shared" si="1"/>
        <v>3.41</v>
      </c>
      <c r="D20" s="6">
        <f>D21+D22+D23</f>
        <v>3.41</v>
      </c>
      <c r="E20" s="9">
        <f>E21+E22+E23</f>
        <v>0</v>
      </c>
      <c r="F20" s="8"/>
      <c r="G20" s="8"/>
      <c r="H20" s="7"/>
    </row>
    <row r="21" spans="1:8" ht="23.25" customHeight="1">
      <c r="A21" s="6">
        <v>2082701</v>
      </c>
      <c r="B21" s="6" t="s">
        <v>60</v>
      </c>
      <c r="C21" s="9">
        <f t="shared" si="1"/>
        <v>0.98</v>
      </c>
      <c r="D21" s="6">
        <v>0.98</v>
      </c>
      <c r="E21" s="9"/>
      <c r="F21" s="8"/>
      <c r="G21" s="8"/>
      <c r="H21" s="7"/>
    </row>
    <row r="22" spans="1:8" ht="23.25" customHeight="1">
      <c r="A22" s="6">
        <v>2082702</v>
      </c>
      <c r="B22" s="6" t="s">
        <v>61</v>
      </c>
      <c r="C22" s="9">
        <f t="shared" si="1"/>
        <v>0.54</v>
      </c>
      <c r="D22" s="6">
        <v>0.54</v>
      </c>
      <c r="E22" s="9"/>
      <c r="F22" s="8"/>
      <c r="G22" s="8"/>
      <c r="H22" s="7"/>
    </row>
    <row r="23" spans="1:8" ht="23.25" customHeight="1">
      <c r="A23" s="6">
        <v>2082703</v>
      </c>
      <c r="B23" s="6" t="s">
        <v>62</v>
      </c>
      <c r="C23" s="9">
        <f t="shared" si="1"/>
        <v>1.89</v>
      </c>
      <c r="D23" s="6">
        <v>1.89</v>
      </c>
      <c r="E23" s="9"/>
      <c r="F23" s="8"/>
      <c r="G23" s="8"/>
      <c r="H23" s="7"/>
    </row>
    <row r="24" spans="1:8" ht="23.25" customHeight="1">
      <c r="A24" s="6">
        <v>210</v>
      </c>
      <c r="B24" s="49" t="s">
        <v>208</v>
      </c>
      <c r="C24" s="9">
        <f t="shared" si="1"/>
        <v>30.27</v>
      </c>
      <c r="D24" s="6">
        <f>D27+D25</f>
        <v>30.27</v>
      </c>
      <c r="E24" s="9">
        <f>E27</f>
        <v>0</v>
      </c>
      <c r="F24" s="8"/>
      <c r="G24" s="8"/>
      <c r="H24" s="7"/>
    </row>
    <row r="25" spans="1:8" ht="23.25" customHeight="1">
      <c r="A25" s="6">
        <v>21011</v>
      </c>
      <c r="B25" s="6" t="s">
        <v>63</v>
      </c>
      <c r="C25" s="9">
        <f t="shared" si="1"/>
        <v>8.73</v>
      </c>
      <c r="D25" s="6">
        <f>D26</f>
        <v>8.73</v>
      </c>
      <c r="E25" s="9">
        <f>E26</f>
        <v>0</v>
      </c>
      <c r="F25" s="8"/>
      <c r="G25" s="8"/>
      <c r="H25" s="7"/>
    </row>
    <row r="26" spans="1:8" ht="23.25" customHeight="1">
      <c r="A26" s="6">
        <v>2101103</v>
      </c>
      <c r="B26" s="6" t="s">
        <v>198</v>
      </c>
      <c r="C26" s="9">
        <f t="shared" si="1"/>
        <v>8.73</v>
      </c>
      <c r="D26" s="6">
        <v>8.73</v>
      </c>
      <c r="E26" s="9"/>
      <c r="F26" s="8"/>
      <c r="G26" s="8"/>
      <c r="H26" s="7"/>
    </row>
    <row r="27" spans="1:8" ht="23.25" customHeight="1">
      <c r="A27" s="6">
        <v>21012</v>
      </c>
      <c r="B27" s="6" t="s">
        <v>65</v>
      </c>
      <c r="C27" s="9">
        <f>C28</f>
        <v>21.54</v>
      </c>
      <c r="D27" s="6">
        <f>D28</f>
        <v>21.54</v>
      </c>
      <c r="E27" s="9">
        <f>E28</f>
        <v>0</v>
      </c>
      <c r="F27" s="8"/>
      <c r="G27" s="8"/>
      <c r="H27" s="7"/>
    </row>
    <row r="28" spans="1:8" ht="23.25" customHeight="1">
      <c r="A28" s="6">
        <v>2101201</v>
      </c>
      <c r="B28" s="47" t="s">
        <v>204</v>
      </c>
      <c r="C28" s="9">
        <f>D28+E28</f>
        <v>21.54</v>
      </c>
      <c r="D28" s="6">
        <v>21.54</v>
      </c>
      <c r="E28" s="9"/>
      <c r="F28" s="8"/>
      <c r="G28" s="8"/>
      <c r="H28" s="7"/>
    </row>
    <row r="29" spans="1:8" ht="23.25" customHeight="1">
      <c r="A29" s="6">
        <v>221</v>
      </c>
      <c r="B29" s="6" t="s">
        <v>66</v>
      </c>
      <c r="C29" s="9">
        <f>D29+E29</f>
        <v>31.67</v>
      </c>
      <c r="D29" s="6">
        <f>D30</f>
        <v>31.67</v>
      </c>
      <c r="E29" s="9">
        <f>E30</f>
        <v>0</v>
      </c>
      <c r="F29" s="8"/>
      <c r="G29" s="8"/>
      <c r="H29" s="7"/>
    </row>
    <row r="30" spans="1:8" ht="23.25" customHeight="1">
      <c r="A30" s="6">
        <v>22102</v>
      </c>
      <c r="B30" s="6" t="s">
        <v>67</v>
      </c>
      <c r="C30" s="9">
        <f>D30+E30</f>
        <v>31.67</v>
      </c>
      <c r="D30" s="6">
        <f>D31+D32</f>
        <v>31.67</v>
      </c>
      <c r="E30" s="9">
        <f>E31+E32</f>
        <v>0</v>
      </c>
      <c r="F30" s="8"/>
      <c r="G30" s="8"/>
      <c r="H30" s="7"/>
    </row>
    <row r="31" spans="1:8" ht="23.25" customHeight="1">
      <c r="A31" s="6">
        <v>2210201</v>
      </c>
      <c r="B31" s="6" t="s">
        <v>68</v>
      </c>
      <c r="C31" s="9">
        <f>D31+E31</f>
        <v>31.67</v>
      </c>
      <c r="D31" s="6">
        <v>31.67</v>
      </c>
      <c r="E31" s="9"/>
      <c r="F31" s="8"/>
      <c r="G31" s="8"/>
      <c r="H31" s="7"/>
    </row>
    <row r="32" spans="1:8" ht="23.25" customHeight="1">
      <c r="A32" s="6"/>
      <c r="B32" s="6"/>
      <c r="C32" s="9"/>
      <c r="D32" s="6">
        <v>0</v>
      </c>
      <c r="E32" s="9"/>
      <c r="F32" s="8"/>
      <c r="G32" s="8"/>
      <c r="H32" s="7"/>
    </row>
    <row r="33" spans="1:8" ht="23.25" customHeight="1">
      <c r="A33" s="96" t="s">
        <v>193</v>
      </c>
      <c r="B33" s="96"/>
      <c r="C33" s="14">
        <f>C5+C17+C24+C29</f>
        <v>555.6199999999999</v>
      </c>
      <c r="D33" s="6">
        <f>D5+D17+D24+D29</f>
        <v>468.41999999999996</v>
      </c>
      <c r="E33" s="6">
        <f>E5+E17+E24+E29</f>
        <v>87.2</v>
      </c>
      <c r="F33" s="7"/>
      <c r="G33" s="7"/>
      <c r="H33" s="7"/>
    </row>
  </sheetData>
  <sheetProtection/>
  <mergeCells count="4">
    <mergeCell ref="B1:H1"/>
    <mergeCell ref="G2:H2"/>
    <mergeCell ref="A3:B3"/>
    <mergeCell ref="A33:B3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2019-03-14T12:54:12Z</cp:lastPrinted>
  <dcterms:created xsi:type="dcterms:W3CDTF">2006-09-13T11:21:51Z</dcterms:created>
  <dcterms:modified xsi:type="dcterms:W3CDTF">2019-03-14T14:24:02Z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