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Sheet1!$A$3:$S$37</definedName>
    <definedName name="_xlnm.Print_Area" localSheetId="0">Sheet1!$A$1:$S$37</definedName>
    <definedName name="_xlnm.Print_Titles" localSheetId="0">Sheet1!$1:$4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<sst xmlns="http://schemas.openxmlformats.org/spreadsheetml/2006/main" count="244" uniqueCount="107">
  <si>
    <t>林芝市波密县2025年年度财政衔接推进乡村振兴补助资金项目完成情况表</t>
  </si>
  <si>
    <t>序号</t>
  </si>
  <si>
    <t>项目名称</t>
  </si>
  <si>
    <t>项目建设内容</t>
  </si>
  <si>
    <t>项目性质</t>
  </si>
  <si>
    <t>项目主管部门</t>
  </si>
  <si>
    <t>项目                                开工时间</t>
  </si>
  <si>
    <t>预计                                   竣工时间</t>
  </si>
  <si>
    <t>衔接资金投资计划(万元)</t>
  </si>
  <si>
    <t>实际支出(万元)</t>
  </si>
  <si>
    <t>备注</t>
  </si>
  <si>
    <t>总投资</t>
  </si>
  <si>
    <t>中央财政衔接推进乡村振兴补助资金</t>
  </si>
  <si>
    <t>自治区财政                 衔接推进乡村振兴补助资金</t>
  </si>
  <si>
    <t>地（市）财政衔接推进乡村振兴补助资金</t>
  </si>
  <si>
    <t>县（区）财政衔接推进乡村振兴补助资金</t>
  </si>
  <si>
    <t>中央衔接资金支出数</t>
  </si>
  <si>
    <t>中央衔接资金支出率</t>
  </si>
  <si>
    <t>四级衔接资金支出数</t>
  </si>
  <si>
    <t>四级衔接资金支出率</t>
  </si>
  <si>
    <t>建安合同价</t>
  </si>
  <si>
    <t>采购合同价</t>
  </si>
  <si>
    <t>合计</t>
  </si>
  <si>
    <t>波密县天麻酒加工厂建设项目</t>
  </si>
  <si>
    <t>新建浸泡厂房1370.14㎡、灌装厂房1887.5㎡、事故池1座、室外给排水1项、电气工程1项、同时结合工布节天麻季，加强天麻等品牌打造着力提升林芝天麻影响力。</t>
  </si>
  <si>
    <t>新建</t>
  </si>
  <si>
    <t>波密县农业农村和科技水利局</t>
  </si>
  <si>
    <t>2025年3月</t>
  </si>
  <si>
    <t>2025年12月</t>
  </si>
  <si>
    <t>波密县倾多镇产业配套建设项目</t>
  </si>
  <si>
    <t>新建气调库2138.48㎡，电气工程一项，给排水工程1项，采购1项（包括2CM-8型播种机3台、2TD-S3马铃薯上土机2台、4U-180型收获机4台、12JS-200捡石机1台等）；</t>
  </si>
  <si>
    <t>波密县倾多镇人民政府</t>
  </si>
  <si>
    <t>完工</t>
  </si>
  <si>
    <t>波密县玉普乡达巴村摩旅基地建设项目</t>
  </si>
  <si>
    <t>摩旅基地基础设施配套，道路硬化2739.83㎡、围墙615m、步道铺装1039.3㎡、场地平整24330.76㎡、电气工程1项、给排水工程1项、垃圾桶6个及附属设施等。</t>
  </si>
  <si>
    <t>波密县玉普乡人民政府</t>
  </si>
  <si>
    <t>波密县玉普乡米堆村旅游配套设施建设项目</t>
  </si>
  <si>
    <t>新建DN300污水管道3130m，污水检查井196座，4m³玻璃钢成品化粪池11座，排水沟100m，水泥路面硬化4226.39㎡，0.4×0.4m矩形混泥土盖板沟134m，1-0.5m钢筋混泥土圆管涵2座及附属电气工程等。</t>
  </si>
  <si>
    <t>波密县文化和旅游局</t>
  </si>
  <si>
    <t>2025年4月</t>
  </si>
  <si>
    <t>波密县易贡乡茶叶加工厂建设项目</t>
  </si>
  <si>
    <t>新建茶叶加工厂1036.56㎡，新建室外硬化场地855.43㎡，新建围墙115.33m、室外给排水及电气工程等附属工程。</t>
  </si>
  <si>
    <t>2025年9月</t>
  </si>
  <si>
    <t>波密县扎木镇低收入村居村集体经济提升项目</t>
  </si>
  <si>
    <t>建设内容：采购挖掘机（三一重工SY335BH-S）3台，以进一步促进提升村集体经济。可行性及必要性：扎木镇3个低收入村居村集体经济薄弱、群众自主提升收入意识不足，依托重大项目过境机遇契机，计划为3个低收入村集体采购固定资产。运营单位：扎木镇娘那村、达兴村、康木村村集体。</t>
  </si>
  <si>
    <t>波密县扎木镇人民政府</t>
  </si>
  <si>
    <t>2025年7月</t>
  </si>
  <si>
    <t>2025年10月</t>
  </si>
  <si>
    <t>波密县玉普乡格巴村村集体运营项目</t>
  </si>
  <si>
    <t>建设内容：采购挖掘机（三一重工SY335BH-S）1台，以进一步促进提升村集体经济。可行性及必要性：玉普乡乡格巴村村集体经济薄弱、没有合适发展的农牧产业类项目，只能依托重大项目过境机遇，计划为格巴村村集体采购固定资产。运营单位：玉普乡格巴村村集体。</t>
  </si>
  <si>
    <t>波密县倾多镇栋曲村民宿项目</t>
  </si>
  <si>
    <t>建设内容：新建一栋2层民宿及其附属设施。可行性及必要性：栋曲村为倾多镇第一大村、人口户数223户，户籍人数781人，依托当地优势，建设一座民宿，带动村民增收。运营单位：倾多镇栋曲村村集体。</t>
  </si>
  <si>
    <t>2025年11月</t>
  </si>
  <si>
    <t>波密县倾多镇扎西村机械采购项目</t>
  </si>
  <si>
    <t>建设内容：采购挖掘机（三一重工SY335BH-S）1台。可行性及必要性：倾多镇扎西村村集体经济薄弱、群众自主提升收入意识不足，依托重大项目过境机遇契机，计划为扎西村集体采购固定资产，，以进一步促进提升村集体经济。运营单位倾多镇扎西村村集体。</t>
  </si>
  <si>
    <t>波密县茶园基础设施配套建设项目</t>
  </si>
  <si>
    <t>建设内容：修建古乡、易贡乡、八盖乡茶园网围栏26732.11m及茶园灌溉设施等。可行性、必要性：一是配套完善的电力设施、机械等，满足施工条件；二是茶园的土壤、气候满足生长条件，产销量趋势向好。三是围栏的设施损坏严重，牲畜经常性破坏茶园，灌溉设施受损，一定程度上影响茶园产量和效益。四是茶叶种植基地的建设能够创造就业机会，为当地农民提供稳定的工作岗位。项目受益群众407户1574人，其中脱贫户25户77人。运营主体：林芝圣维农业发展有限责任公司。</t>
  </si>
  <si>
    <t>波密县玉许乡棠木村人居环境整治项目</t>
  </si>
  <si>
    <t>主次道路19691.6265㎡，宅间道路8397.183㎡、给水工程1项、路灯30盏等。</t>
  </si>
  <si>
    <t>波密县康玉乡通堆村人居环境整治项目</t>
  </si>
  <si>
    <t>新建325m入户道路硬化，14500m围墙改造（以补贴形式），涉及120户。</t>
  </si>
  <si>
    <t>波密县康玉乡人民政府</t>
  </si>
  <si>
    <t>波密县玉普乡阿西村人居环境整治项目</t>
  </si>
  <si>
    <t>道路硬化15000㎡，入户道路24000㎡、灌溉水渠3000m，边沟2000m，路灯30盏、农田围栏1500m、人饮工程改造1项，道路附属工程一项，交安工程一项，新建围墙5600m等。</t>
  </si>
  <si>
    <t>波密县古乡松绕村人居环境整治项目</t>
  </si>
  <si>
    <t>混凝土村道（含入户）改造2.98km，三维网植草防护2325㎡，新建φ1.0m钢波纹管涵4道，平面交叉18处，新建波形护栏500m，太阳能路灯30套等。</t>
  </si>
  <si>
    <t>波密县古乡人民政府</t>
  </si>
  <si>
    <t>波密县康玉乡2025年人畜分离建设项目</t>
  </si>
  <si>
    <t>建设内容：为康玉乡156户实施分散式人畜分离，每户补贴1万元。管护单位：康玉乡通堆村村集体，后期管护费用由村集体出。</t>
  </si>
  <si>
    <t>波密县松宗镇2025年人畜分离建设项目</t>
  </si>
  <si>
    <t>建设内容：为松宗镇11户实施分散式人畜分离，每户补贴1万元。管护单位：松宗镇德巴村村集体，后期管护费用由村集体出。</t>
  </si>
  <si>
    <t>波密县松宗镇人民政府</t>
  </si>
  <si>
    <t>波密县玉普乡2025年人畜分离建设项目</t>
  </si>
  <si>
    <t>建设内容：为玉普乡141户实施分散式人畜分离，每户补贴1万元。管护单位：玉普乡阿西村、米堆村村集体，后期管护费用由村集体出。</t>
  </si>
  <si>
    <t>波密县倾多镇热西村人居环境整治项目</t>
  </si>
  <si>
    <t>建设内容：主干道路硬化13815.00㎡、入户路硬化7890.00㎡、边沟1172.00m、挡墙工程1738.00m³、盖板沟工程453.00m、土路肩9850m、管涵工程5座、路灯30盏、土石方工程1项、新建引水管5388m，护栏50m，蓄水池4座及附属设施工程。管护单位：倾多镇热西村村集体，后期管护费用由村集体出。</t>
  </si>
  <si>
    <t>波密县易贡乡格通村渠道维修工程项目</t>
  </si>
  <si>
    <t>取水口工程3座，沉砂池工程3座，干渠工程3018m，支渠工程507m，支管工程608m，渠系建筑物（农桥14座、分水口27座）、道路工程506m等。</t>
  </si>
  <si>
    <t>波密县易贡乡人民政府</t>
  </si>
  <si>
    <t>波密县供水保障工程</t>
  </si>
  <si>
    <t>新建取水口16座，絮凝沉淀池14座，沉砂池6座，蓄水池1座，维修及改造水池6座，管道工程45.571km，闸阀设施75座，背水台115座及其相应附属设施。</t>
  </si>
  <si>
    <t>波密县康玉乡拉瓦西村基础设施建设项目</t>
  </si>
  <si>
    <t xml:space="preserve">新建拉瓦西村1500m的农田灌溉水渠。综合治理河道总长2.5km，本工程新建防洪堤总长1.6km，其中左岸段800m，右岸一段350m，右岸二段270m，右岸三段180m。
</t>
  </si>
  <si>
    <t>波密县农田灌溉水渠维修改造工程</t>
  </si>
  <si>
    <t>新建水渠17003m,水渠维修830m，急流槽185m，盖板水沟314m共70处，分水口348座，取水口6座，硬化40㎡、引水管道、农桥等。</t>
  </si>
  <si>
    <t>波密县农田水渠新修及维修项目</t>
  </si>
  <si>
    <t>新建取水口4座、消力池3座、分水口129个，引水渠道6500m、维修渠道500m、引水管道3000m、农桥51座等。</t>
  </si>
  <si>
    <t>波密县农村供水保障工程</t>
  </si>
  <si>
    <t>维修改造取水口13座，絮凝沉淀池8座，蓄水池11座，维修管道26㎞。</t>
  </si>
  <si>
    <t>波密县多吉乡木古、毛江村农田灌溉水渠建设项目</t>
  </si>
  <si>
    <t>建设内容：建顺坝取水口1座，沉砂池1座，引水管道工程5500米，闸阀井（沉淀池1座、分水阀2座、分水阀11座、检维井2座）及其他相关附属设施工程等。管护单位：多吉乡木古、毛江村村集体，后期管护费用由村集体出。</t>
  </si>
  <si>
    <t>波密县多吉乡人民政府</t>
  </si>
  <si>
    <t>波密县康玉乡宗热村人饮设施维修改造建设项目</t>
  </si>
  <si>
    <t>建设内容：新建取水口1座，配套沉砂池1座、蓄水池1座，新建管道工程7891m，其中主管7285m、支管606m，设跨河镇墩3处，全村背水台改造1项及相关闸阀设施工程。管护单位：康玉乡宗热村村集体，后期管护费用由村集体出。</t>
  </si>
  <si>
    <t>波密县古乡索通村基础设施建设项目</t>
  </si>
  <si>
    <t>建设内容：村道改造为主，总长度约5.732km，其中乔那自然村主线改建长度3.610km,入户道路改建长度共计0.966km，典自然村支线改建长度共计1.156km。管护单位：古乡索通村村集体，后期管护费用由村集体出。</t>
  </si>
  <si>
    <t>波密县康玉乡农田灌溉水渠建设项目</t>
  </si>
  <si>
    <t>建设内容：新建取水口9座，新建渠道工程10790m，分水口106座，农桥54座，沉砂池闸阀井8座集设备采购等。管护单位：康玉乡达曲村、通堆村、乌那村村集体，后期管护费用由村集体出。</t>
  </si>
  <si>
    <t>波密县玉许乡林琼村宜居宜业和美村庄建设项目</t>
  </si>
  <si>
    <t>新建蓄水池3个、主管管道12km；主次道路硬化17510.094㎡，宅间道路硬化7451.043㎡；围墙建设；主干道、村道路灯30盏、拦河坝3km、灌溉水渠8km等。</t>
  </si>
  <si>
    <t>波密县易贡乡江拉村宜居宜业和美村庄建设项目</t>
  </si>
  <si>
    <t>建设内容：道路总面积为12586.37平方米，波纹管涵洞及路基防护工程；给水工程DN150的PE实壁管及其相关配套工程等</t>
  </si>
  <si>
    <t>扶贫贴息贷款</t>
  </si>
  <si>
    <t xml:space="preserve">建设内容：完成2024年扶贫贷款贴息资金（含利差补贴）
</t>
  </si>
  <si>
    <t>2025年6月</t>
  </si>
  <si>
    <t>就业创业补贴</t>
  </si>
  <si>
    <t>为我县脱贫户、搬迁户、三类人员提供就业、创业补助。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</si>
</sst>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  <numFmt numFmtId="177" formatCode="0.00_ "/>
  </numFmts>
  <fonts count="33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8"/>
      <name val="方正小标宋简体"/>
      <charset val="134"/>
    </font>
    <font>
      <b/>
      <sz val="11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sz val="12"/>
      <name val="方正仿宋_GBK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10" applyNumberFormat="0" applyAlignment="0" applyProtection="0">
      <alignment vertical="center"/>
    </xf>
    <xf numFmtId="0" fontId="22" fillId="5" borderId="11" applyNumberFormat="0" applyAlignment="0" applyProtection="0">
      <alignment vertical="center"/>
    </xf>
    <xf numFmtId="0" fontId="23" fillId="5" borderId="10" applyNumberFormat="0" applyAlignment="0" applyProtection="0">
      <alignment vertical="center"/>
    </xf>
    <xf numFmtId="0" fontId="24" fillId="6" borderId="12" applyNumberFormat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2" fillId="0" borderId="0">
      <protection locked="0"/>
    </xf>
  </cellStyleXfs>
  <cellXfs count="48">
    <xf numFmtId="0" fontId="0" fillId="0" borderId="0" xfId="0">
      <alignment vertical="center"/>
    </xf>
    <xf numFmtId="0" fontId="1" fillId="0" borderId="1" xfId="0" applyFont="1" applyBorder="1">
      <alignment vertical="center"/>
    </xf>
    <xf numFmtId="0" fontId="1" fillId="0" borderId="0" xfId="0" applyFont="1" applyFill="1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49" applyNumberFormat="1" applyFont="1" applyFill="1" applyAlignment="1" applyProtection="1">
      <alignment horizontal="center" vertical="center" wrapText="1"/>
    </xf>
    <xf numFmtId="0" fontId="3" fillId="0" borderId="1" xfId="49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176" fontId="3" fillId="0" borderId="1" xfId="49" applyNumberFormat="1" applyFont="1" applyFill="1" applyBorder="1" applyAlignment="1" applyProtection="1">
      <alignment horizontal="center" vertical="center" wrapText="1"/>
    </xf>
    <xf numFmtId="177" fontId="3" fillId="0" borderId="1" xfId="49" applyNumberFormat="1" applyFont="1" applyFill="1" applyBorder="1" applyAlignment="1" applyProtection="1">
      <alignment horizontal="center" vertical="center" wrapText="1"/>
    </xf>
    <xf numFmtId="177" fontId="3" fillId="0" borderId="2" xfId="49" applyNumberFormat="1" applyFont="1" applyFill="1" applyBorder="1" applyAlignment="1" applyProtection="1">
      <alignment horizontal="center" vertical="center" wrapText="1"/>
    </xf>
    <xf numFmtId="177" fontId="3" fillId="0" borderId="3" xfId="49" applyNumberFormat="1" applyFont="1" applyFill="1" applyBorder="1" applyAlignment="1" applyProtection="1">
      <alignment horizontal="center" vertical="center" wrapText="1"/>
    </xf>
    <xf numFmtId="177" fontId="3" fillId="0" borderId="4" xfId="49" applyNumberFormat="1" applyFont="1" applyFill="1" applyBorder="1" applyAlignment="1" applyProtection="1">
      <alignment horizontal="center" vertical="center" wrapText="1"/>
    </xf>
    <xf numFmtId="0" fontId="3" fillId="0" borderId="4" xfId="49" applyNumberFormat="1" applyFont="1" applyFill="1" applyBorder="1" applyAlignment="1" applyProtection="1">
      <alignment horizontal="center" vertical="center" wrapText="1"/>
    </xf>
    <xf numFmtId="0" fontId="3" fillId="0" borderId="2" xfId="49" applyNumberFormat="1" applyFont="1" applyFill="1" applyBorder="1" applyAlignment="1" applyProtection="1">
      <alignment horizontal="center" vertical="center" wrapText="1"/>
    </xf>
    <xf numFmtId="10" fontId="4" fillId="0" borderId="1" xfId="3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9" fontId="5" fillId="0" borderId="1" xfId="3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 applyProtection="1">
      <alignment horizontal="center" vertical="center" wrapText="1"/>
    </xf>
    <xf numFmtId="9" fontId="5" fillId="0" borderId="1" xfId="3" applyNumberFormat="1" applyFont="1" applyFill="1" applyBorder="1" applyAlignment="1" applyProtection="1">
      <alignment horizontal="center" vertical="center" wrapText="1"/>
    </xf>
    <xf numFmtId="0" fontId="6" fillId="2" borderId="1" xfId="0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 wrapText="1"/>
    </xf>
    <xf numFmtId="0" fontId="5" fillId="0" borderId="5" xfId="0" applyNumberFormat="1" applyFont="1" applyFill="1" applyBorder="1" applyAlignment="1" applyProtection="1">
      <alignment horizontal="center" vertical="center" wrapText="1"/>
    </xf>
    <xf numFmtId="0" fontId="6" fillId="2" borderId="5" xfId="0" applyFont="1" applyFill="1" applyBorder="1" applyAlignment="1" applyProtection="1">
      <alignment horizontal="center" vertical="center" wrapText="1"/>
    </xf>
    <xf numFmtId="0" fontId="10" fillId="0" borderId="5" xfId="0" applyFont="1" applyFill="1" applyBorder="1" applyAlignment="1" applyProtection="1">
      <alignment horizontal="center" vertical="center" wrapText="1"/>
    </xf>
    <xf numFmtId="0" fontId="6" fillId="0" borderId="5" xfId="0" applyFont="1" applyFill="1" applyBorder="1" applyAlignment="1" applyProtection="1">
      <alignment horizontal="center" vertical="center" wrapText="1"/>
    </xf>
    <xf numFmtId="49" fontId="5" fillId="0" borderId="5" xfId="0" applyNumberFormat="1" applyFont="1" applyFill="1" applyBorder="1" applyAlignment="1" applyProtection="1">
      <alignment horizontal="center" vertical="center" wrapText="1"/>
    </xf>
    <xf numFmtId="9" fontId="5" fillId="0" borderId="5" xfId="3" applyNumberFormat="1" applyFont="1" applyFill="1" applyBorder="1" applyAlignment="1" applyProtection="1">
      <alignment horizontal="center" vertical="center" wrapText="1"/>
    </xf>
    <xf numFmtId="9" fontId="5" fillId="0" borderId="5" xfId="3" applyFont="1" applyFill="1" applyBorder="1" applyAlignment="1" applyProtection="1">
      <alignment horizontal="center" vertical="center" wrapText="1"/>
    </xf>
    <xf numFmtId="0" fontId="5" fillId="0" borderId="5" xfId="0" applyFont="1" applyFill="1" applyBorder="1" applyAlignment="1" applyProtection="1">
      <alignment horizontal="center" vertical="center" wrapText="1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57" fontId="5" fillId="0" borderId="1" xfId="0" applyNumberFormat="1" applyFont="1" applyFill="1" applyBorder="1" applyAlignment="1" applyProtection="1">
      <alignment horizontal="center" vertical="center"/>
    </xf>
    <xf numFmtId="0" fontId="5" fillId="0" borderId="6" xfId="0" applyNumberFormat="1" applyFont="1" applyFill="1" applyBorder="1" applyAlignment="1" applyProtection="1">
      <alignment horizontal="center" vertical="center" wrapText="1"/>
    </xf>
    <xf numFmtId="0" fontId="6" fillId="0" borderId="6" xfId="0" applyFont="1" applyFill="1" applyBorder="1" applyAlignment="1" applyProtection="1">
      <alignment horizontal="center" vertical="center" wrapText="1"/>
    </xf>
    <xf numFmtId="0" fontId="7" fillId="0" borderId="6" xfId="0" applyFont="1" applyFill="1" applyBorder="1" applyAlignment="1" applyProtection="1">
      <alignment horizontal="center" vertical="center" wrapText="1"/>
    </xf>
    <xf numFmtId="49" fontId="5" fillId="0" borderId="6" xfId="0" applyNumberFormat="1" applyFont="1" applyFill="1" applyBorder="1" applyAlignment="1" applyProtection="1">
      <alignment horizontal="center" vertical="center" wrapText="1"/>
    </xf>
    <xf numFmtId="0" fontId="8" fillId="0" borderId="6" xfId="0" applyFont="1" applyFill="1" applyBorder="1" applyAlignment="1">
      <alignment horizontal="center" vertical="center"/>
    </xf>
    <xf numFmtId="9" fontId="5" fillId="0" borderId="6" xfId="3" applyFont="1" applyFill="1" applyBorder="1" applyAlignment="1" applyProtection="1">
      <alignment horizontal="center" vertical="center" wrapText="1"/>
    </xf>
    <xf numFmtId="0" fontId="5" fillId="0" borderId="6" xfId="0" applyFont="1" applyFill="1" applyBorder="1" applyAlignment="1" applyProtection="1">
      <alignment horizontal="center" vertical="center" wrapText="1"/>
    </xf>
    <xf numFmtId="177" fontId="5" fillId="0" borderId="1" xfId="0" applyNumberFormat="1" applyFont="1" applyFill="1" applyBorder="1" applyAlignment="1" applyProtection="1">
      <alignment horizontal="center" vertical="center" wrapText="1"/>
    </xf>
    <xf numFmtId="0" fontId="11" fillId="0" borderId="1" xfId="0" applyNumberFormat="1" applyFont="1" applyFill="1" applyBorder="1" applyAlignment="1" applyProtection="1">
      <alignment horizontal="center" vertical="center" wrapText="1"/>
    </xf>
    <xf numFmtId="57" fontId="5" fillId="0" borderId="0" xfId="0" applyNumberFormat="1" applyFont="1" applyFill="1" applyBorder="1" applyAlignment="1" applyProtection="1">
      <alignment horizontal="center" vertical="center"/>
    </xf>
    <xf numFmtId="0" fontId="12" fillId="0" borderId="1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37"/>
  <sheetViews>
    <sheetView tabSelected="1" view="pageBreakPreview" zoomScale="85" zoomScaleNormal="85" workbookViewId="0">
      <pane xSplit="2" ySplit="4" topLeftCell="C14" activePane="bottomRight" state="frozen"/>
      <selection/>
      <selection pane="topRight"/>
      <selection pane="bottomLeft"/>
      <selection pane="bottomRight" activeCell="C14" sqref="C14"/>
    </sheetView>
  </sheetViews>
  <sheetFormatPr defaultColWidth="9" defaultRowHeight="12"/>
  <cols>
    <col min="1" max="1" width="7.37962962962963" style="3" customWidth="1"/>
    <col min="2" max="2" width="26.4722222222222" style="3" customWidth="1"/>
    <col min="3" max="3" width="46.3240740740741" style="4" customWidth="1"/>
    <col min="4" max="4" width="9.25" style="3" customWidth="1"/>
    <col min="5" max="5" width="12.3518518518519" style="3" customWidth="1"/>
    <col min="6" max="6" width="12.3796296296296" style="3" customWidth="1"/>
    <col min="7" max="7" width="14.8518518518519" style="3" customWidth="1"/>
    <col min="8" max="9" width="13.75" style="3" customWidth="1"/>
    <col min="10" max="12" width="10.4351851851852" style="3" customWidth="1"/>
    <col min="13" max="13" width="14.1203703703704" style="3" customWidth="1"/>
    <col min="14" max="14" width="11.8796296296296" style="3" customWidth="1"/>
    <col min="15" max="15" width="14.4074074074074" style="3" customWidth="1"/>
    <col min="16" max="16" width="11.8796296296296" style="3" customWidth="1"/>
    <col min="17" max="17" width="16.037037037037" style="4" hidden="1" customWidth="1"/>
    <col min="18" max="18" width="14.8425925925926" style="3" hidden="1" customWidth="1"/>
    <col min="19" max="19" width="20.3796296296296" style="4" customWidth="1"/>
    <col min="20" max="16384" width="9" style="3"/>
  </cols>
  <sheetData>
    <row r="1" spans="1:19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</row>
    <row r="2" ht="25" customHeight="1" spans="1:19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</row>
    <row r="3" ht="26" customHeight="1" spans="1:19">
      <c r="A3" s="6" t="s">
        <v>1</v>
      </c>
      <c r="B3" s="7" t="s">
        <v>2</v>
      </c>
      <c r="C3" s="6" t="s">
        <v>3</v>
      </c>
      <c r="D3" s="6" t="s">
        <v>4</v>
      </c>
      <c r="E3" s="6" t="s">
        <v>5</v>
      </c>
      <c r="F3" s="8" t="s">
        <v>6</v>
      </c>
      <c r="G3" s="8" t="s">
        <v>7</v>
      </c>
      <c r="H3" s="9" t="s">
        <v>8</v>
      </c>
      <c r="I3" s="9"/>
      <c r="J3" s="9"/>
      <c r="K3" s="9"/>
      <c r="L3" s="9"/>
      <c r="M3" s="10" t="s">
        <v>9</v>
      </c>
      <c r="N3" s="11"/>
      <c r="O3" s="11"/>
      <c r="P3" s="12"/>
      <c r="Q3" s="13"/>
      <c r="R3" s="13"/>
      <c r="S3" s="6" t="s">
        <v>10</v>
      </c>
    </row>
    <row r="4" ht="57" customHeight="1" spans="1:19">
      <c r="A4" s="6"/>
      <c r="B4" s="7"/>
      <c r="C4" s="6"/>
      <c r="D4" s="6"/>
      <c r="E4" s="6"/>
      <c r="F4" s="8"/>
      <c r="G4" s="8"/>
      <c r="H4" s="9" t="s">
        <v>11</v>
      </c>
      <c r="I4" s="9" t="s">
        <v>12</v>
      </c>
      <c r="J4" s="9" t="s">
        <v>13</v>
      </c>
      <c r="K4" s="9" t="s">
        <v>14</v>
      </c>
      <c r="L4" s="9" t="s">
        <v>15</v>
      </c>
      <c r="M4" s="9" t="s">
        <v>16</v>
      </c>
      <c r="N4" s="9" t="s">
        <v>17</v>
      </c>
      <c r="O4" s="9" t="s">
        <v>18</v>
      </c>
      <c r="P4" s="9" t="s">
        <v>19</v>
      </c>
      <c r="Q4" s="6" t="s">
        <v>20</v>
      </c>
      <c r="R4" s="6" t="s">
        <v>21</v>
      </c>
      <c r="S4" s="6"/>
    </row>
    <row r="5" ht="37" customHeight="1" spans="1:19">
      <c r="A5" s="14" t="s">
        <v>22</v>
      </c>
      <c r="B5" s="13"/>
      <c r="C5" s="6"/>
      <c r="D5" s="6"/>
      <c r="E5" s="6"/>
      <c r="F5" s="8"/>
      <c r="G5" s="8"/>
      <c r="H5" s="9">
        <f t="shared" ref="H5:M5" si="0">SUM(H6:H37)</f>
        <v>19782.29</v>
      </c>
      <c r="I5" s="9">
        <f t="shared" si="0"/>
        <v>12094</v>
      </c>
      <c r="J5" s="9">
        <f t="shared" si="0"/>
        <v>4498.29</v>
      </c>
      <c r="K5" s="9">
        <f t="shared" si="0"/>
        <v>1130</v>
      </c>
      <c r="L5" s="9">
        <f t="shared" si="0"/>
        <v>2060</v>
      </c>
      <c r="M5" s="9">
        <f t="shared" si="0"/>
        <v>11862.151326</v>
      </c>
      <c r="N5" s="15">
        <f t="shared" ref="N5:N10" si="1">M5/I5</f>
        <v>0.980829446502398</v>
      </c>
      <c r="O5" s="9">
        <f>SUM(O6:O37)</f>
        <v>17709.601326</v>
      </c>
      <c r="P5" s="15">
        <f t="shared" ref="P5:P14" si="2">O5/H5</f>
        <v>0.895225038456114</v>
      </c>
      <c r="Q5" s="6">
        <f>SUM(Q6:Q34)</f>
        <v>13276.437724</v>
      </c>
      <c r="R5" s="6">
        <f>SUM(R6:R34)</f>
        <v>1121.13116</v>
      </c>
      <c r="S5" s="6"/>
    </row>
    <row r="6" ht="79" customHeight="1" spans="1:19">
      <c r="A6" s="16">
        <v>1</v>
      </c>
      <c r="B6" s="17" t="s">
        <v>23</v>
      </c>
      <c r="C6" s="18" t="s">
        <v>24</v>
      </c>
      <c r="D6" s="17" t="s">
        <v>25</v>
      </c>
      <c r="E6" s="17" t="s">
        <v>26</v>
      </c>
      <c r="F6" s="19" t="s">
        <v>27</v>
      </c>
      <c r="G6" s="19" t="s">
        <v>28</v>
      </c>
      <c r="H6" s="16">
        <f t="shared" ref="H6:H12" si="3">SUM(I6:L6)</f>
        <v>2341</v>
      </c>
      <c r="I6" s="16">
        <v>1367</v>
      </c>
      <c r="J6" s="16">
        <v>200</v>
      </c>
      <c r="K6" s="16">
        <v>300</v>
      </c>
      <c r="L6" s="16">
        <v>474</v>
      </c>
      <c r="M6" s="16">
        <v>1367</v>
      </c>
      <c r="N6" s="20">
        <f t="shared" si="1"/>
        <v>1</v>
      </c>
      <c r="O6" s="16">
        <v>1786.66</v>
      </c>
      <c r="P6" s="20">
        <f t="shared" si="2"/>
        <v>0.763203759077317</v>
      </c>
      <c r="Q6" s="21">
        <v>1382.138588</v>
      </c>
      <c r="R6" s="21">
        <v>391.1016</v>
      </c>
      <c r="S6" s="21"/>
    </row>
    <row r="7" ht="79" customHeight="1" spans="1:19">
      <c r="A7" s="16">
        <v>2</v>
      </c>
      <c r="B7" s="17" t="s">
        <v>29</v>
      </c>
      <c r="C7" s="18" t="s">
        <v>30</v>
      </c>
      <c r="D7" s="17" t="s">
        <v>25</v>
      </c>
      <c r="E7" s="17" t="s">
        <v>31</v>
      </c>
      <c r="F7" s="19" t="s">
        <v>27</v>
      </c>
      <c r="G7" s="19" t="s">
        <v>28</v>
      </c>
      <c r="H7" s="16">
        <f t="shared" si="3"/>
        <v>967</v>
      </c>
      <c r="I7" s="16">
        <v>580</v>
      </c>
      <c r="J7" s="16">
        <v>110</v>
      </c>
      <c r="K7" s="16">
        <v>100</v>
      </c>
      <c r="L7" s="16">
        <v>177</v>
      </c>
      <c r="M7" s="16">
        <v>580</v>
      </c>
      <c r="N7" s="20">
        <f t="shared" si="1"/>
        <v>1</v>
      </c>
      <c r="O7" s="16">
        <v>967</v>
      </c>
      <c r="P7" s="20">
        <f t="shared" si="2"/>
        <v>1</v>
      </c>
      <c r="Q7" s="21">
        <v>529.127026</v>
      </c>
      <c r="R7" s="21">
        <v>303.86956</v>
      </c>
      <c r="S7" s="21" t="s">
        <v>32</v>
      </c>
    </row>
    <row r="8" ht="79" customHeight="1" spans="1:19">
      <c r="A8" s="16">
        <v>3</v>
      </c>
      <c r="B8" s="17" t="s">
        <v>33</v>
      </c>
      <c r="C8" s="18" t="s">
        <v>34</v>
      </c>
      <c r="D8" s="17" t="s">
        <v>25</v>
      </c>
      <c r="E8" s="17" t="s">
        <v>35</v>
      </c>
      <c r="F8" s="19" t="s">
        <v>27</v>
      </c>
      <c r="G8" s="19" t="s">
        <v>28</v>
      </c>
      <c r="H8" s="16">
        <f t="shared" si="3"/>
        <v>800</v>
      </c>
      <c r="I8" s="16">
        <v>560</v>
      </c>
      <c r="J8" s="16">
        <v>140</v>
      </c>
      <c r="K8" s="16">
        <v>0</v>
      </c>
      <c r="L8" s="16">
        <v>100</v>
      </c>
      <c r="M8" s="22">
        <v>560</v>
      </c>
      <c r="N8" s="20">
        <f t="shared" si="1"/>
        <v>1</v>
      </c>
      <c r="O8" s="22">
        <v>800</v>
      </c>
      <c r="P8" s="20">
        <f t="shared" si="2"/>
        <v>1</v>
      </c>
      <c r="Q8" s="21">
        <v>800</v>
      </c>
      <c r="R8" s="21">
        <v>0</v>
      </c>
      <c r="S8" s="21" t="s">
        <v>32</v>
      </c>
    </row>
    <row r="9" ht="79" customHeight="1" spans="1:19">
      <c r="A9" s="16">
        <v>4</v>
      </c>
      <c r="B9" s="17" t="s">
        <v>36</v>
      </c>
      <c r="C9" s="18" t="s">
        <v>37</v>
      </c>
      <c r="D9" s="17" t="s">
        <v>25</v>
      </c>
      <c r="E9" s="17" t="s">
        <v>38</v>
      </c>
      <c r="F9" s="19" t="s">
        <v>39</v>
      </c>
      <c r="G9" s="19" t="s">
        <v>28</v>
      </c>
      <c r="H9" s="16">
        <f t="shared" si="3"/>
        <v>550</v>
      </c>
      <c r="I9" s="16">
        <v>385</v>
      </c>
      <c r="J9" s="16">
        <v>65</v>
      </c>
      <c r="K9" s="16">
        <v>0</v>
      </c>
      <c r="L9" s="16">
        <v>100</v>
      </c>
      <c r="M9" s="22">
        <v>385</v>
      </c>
      <c r="N9" s="20">
        <f t="shared" si="1"/>
        <v>1</v>
      </c>
      <c r="O9" s="22">
        <v>550</v>
      </c>
      <c r="P9" s="20">
        <f t="shared" si="2"/>
        <v>1</v>
      </c>
      <c r="Q9" s="21">
        <v>424.479559</v>
      </c>
      <c r="R9" s="21">
        <v>0</v>
      </c>
      <c r="S9" s="21" t="s">
        <v>32</v>
      </c>
    </row>
    <row r="10" ht="70" customHeight="1" spans="1:19">
      <c r="A10" s="16">
        <v>5</v>
      </c>
      <c r="B10" s="17" t="s">
        <v>40</v>
      </c>
      <c r="C10" s="18" t="s">
        <v>41</v>
      </c>
      <c r="D10" s="17" t="s">
        <v>25</v>
      </c>
      <c r="E10" s="17" t="s">
        <v>26</v>
      </c>
      <c r="F10" s="19" t="s">
        <v>27</v>
      </c>
      <c r="G10" s="19" t="s">
        <v>42</v>
      </c>
      <c r="H10" s="16">
        <f t="shared" si="3"/>
        <v>400</v>
      </c>
      <c r="I10" s="16">
        <v>266</v>
      </c>
      <c r="J10" s="16">
        <v>90</v>
      </c>
      <c r="K10" s="16">
        <v>44</v>
      </c>
      <c r="L10" s="16">
        <v>0</v>
      </c>
      <c r="M10" s="16">
        <v>266</v>
      </c>
      <c r="N10" s="20">
        <f t="shared" si="1"/>
        <v>1</v>
      </c>
      <c r="O10" s="16">
        <v>338.46</v>
      </c>
      <c r="P10" s="20">
        <f t="shared" si="2"/>
        <v>0.84615</v>
      </c>
      <c r="Q10" s="21">
        <v>344.317578</v>
      </c>
      <c r="R10" s="21">
        <v>0</v>
      </c>
      <c r="S10" s="21" t="s">
        <v>32</v>
      </c>
    </row>
    <row r="11" ht="90" customHeight="1" spans="1:19">
      <c r="A11" s="16">
        <v>6</v>
      </c>
      <c r="B11" s="21" t="s">
        <v>43</v>
      </c>
      <c r="C11" s="23" t="s">
        <v>44</v>
      </c>
      <c r="D11" s="17" t="s">
        <v>25</v>
      </c>
      <c r="E11" s="17" t="s">
        <v>45</v>
      </c>
      <c r="F11" s="19" t="s">
        <v>46</v>
      </c>
      <c r="G11" s="19" t="s">
        <v>47</v>
      </c>
      <c r="H11" s="16">
        <f t="shared" si="3"/>
        <v>390</v>
      </c>
      <c r="I11" s="16">
        <v>0</v>
      </c>
      <c r="J11" s="21">
        <v>390</v>
      </c>
      <c r="K11" s="16">
        <v>0</v>
      </c>
      <c r="L11" s="16">
        <v>0</v>
      </c>
      <c r="M11" s="16"/>
      <c r="N11" s="24"/>
      <c r="O11" s="16">
        <v>372.3</v>
      </c>
      <c r="P11" s="20">
        <f t="shared" si="2"/>
        <v>0.954615384615385</v>
      </c>
      <c r="Q11" s="21"/>
      <c r="R11" s="21"/>
      <c r="S11" s="21" t="s">
        <v>32</v>
      </c>
    </row>
    <row r="12" ht="77" customHeight="1" spans="1:19">
      <c r="A12" s="16">
        <v>7</v>
      </c>
      <c r="B12" s="21" t="s">
        <v>48</v>
      </c>
      <c r="C12" s="23" t="s">
        <v>49</v>
      </c>
      <c r="D12" s="17" t="s">
        <v>25</v>
      </c>
      <c r="E12" s="17" t="s">
        <v>35</v>
      </c>
      <c r="F12" s="19" t="s">
        <v>46</v>
      </c>
      <c r="G12" s="19" t="s">
        <v>47</v>
      </c>
      <c r="H12" s="16">
        <f t="shared" si="3"/>
        <v>130</v>
      </c>
      <c r="I12" s="16">
        <v>0</v>
      </c>
      <c r="J12" s="21">
        <v>130</v>
      </c>
      <c r="K12" s="16">
        <v>0</v>
      </c>
      <c r="L12" s="16">
        <v>0</v>
      </c>
      <c r="M12" s="16"/>
      <c r="N12" s="24"/>
      <c r="O12" s="16">
        <v>130</v>
      </c>
      <c r="P12" s="20">
        <f t="shared" si="2"/>
        <v>1</v>
      </c>
      <c r="Q12" s="21"/>
      <c r="R12" s="21"/>
      <c r="S12" s="21" t="s">
        <v>32</v>
      </c>
    </row>
    <row r="13" ht="62" customHeight="1" spans="1:19">
      <c r="A13" s="16">
        <v>8</v>
      </c>
      <c r="B13" s="25" t="s">
        <v>50</v>
      </c>
      <c r="C13" s="26" t="s">
        <v>51</v>
      </c>
      <c r="D13" s="17" t="s">
        <v>25</v>
      </c>
      <c r="E13" s="17" t="s">
        <v>31</v>
      </c>
      <c r="F13" s="19" t="s">
        <v>46</v>
      </c>
      <c r="G13" s="19" t="s">
        <v>52</v>
      </c>
      <c r="H13" s="16">
        <v>323.29</v>
      </c>
      <c r="I13" s="16">
        <v>0</v>
      </c>
      <c r="J13" s="16">
        <v>323.29</v>
      </c>
      <c r="K13" s="16">
        <v>0</v>
      </c>
      <c r="L13" s="16">
        <v>0</v>
      </c>
      <c r="M13" s="16"/>
      <c r="N13" s="24"/>
      <c r="O13" s="16">
        <v>323.29</v>
      </c>
      <c r="P13" s="20">
        <f t="shared" si="2"/>
        <v>1</v>
      </c>
      <c r="Q13" s="21"/>
      <c r="R13" s="21"/>
      <c r="S13" s="21" t="s">
        <v>32</v>
      </c>
    </row>
    <row r="14" ht="74" customHeight="1" spans="1:19">
      <c r="A14" s="27">
        <v>9</v>
      </c>
      <c r="B14" s="28" t="s">
        <v>53</v>
      </c>
      <c r="C14" s="29" t="s">
        <v>54</v>
      </c>
      <c r="D14" s="30" t="s">
        <v>25</v>
      </c>
      <c r="E14" s="30" t="s">
        <v>31</v>
      </c>
      <c r="F14" s="31" t="s">
        <v>46</v>
      </c>
      <c r="G14" s="31" t="s">
        <v>47</v>
      </c>
      <c r="H14" s="27">
        <f>SUM(I14:L14)</f>
        <v>130</v>
      </c>
      <c r="I14" s="27">
        <v>0</v>
      </c>
      <c r="J14" s="30">
        <v>130</v>
      </c>
      <c r="K14" s="27">
        <v>0</v>
      </c>
      <c r="L14" s="27">
        <v>0</v>
      </c>
      <c r="M14" s="27"/>
      <c r="N14" s="32"/>
      <c r="O14" s="27">
        <v>130</v>
      </c>
      <c r="P14" s="33">
        <f t="shared" si="2"/>
        <v>1</v>
      </c>
      <c r="Q14" s="34"/>
      <c r="R14" s="34"/>
      <c r="S14" s="34" t="s">
        <v>32</v>
      </c>
    </row>
    <row r="15" s="1" customFormat="1" ht="124" customHeight="1" spans="1:19">
      <c r="A15" s="16">
        <v>10</v>
      </c>
      <c r="B15" s="16" t="s">
        <v>55</v>
      </c>
      <c r="C15" s="35" t="s">
        <v>56</v>
      </c>
      <c r="D15" s="17" t="s">
        <v>25</v>
      </c>
      <c r="E15" s="16" t="s">
        <v>26</v>
      </c>
      <c r="F15" s="19" t="s">
        <v>46</v>
      </c>
      <c r="G15" s="36">
        <v>45992</v>
      </c>
      <c r="H15" s="16">
        <f t="shared" ref="H15:H37" si="4">SUM(I15:L15)</f>
        <v>156</v>
      </c>
      <c r="I15" s="16">
        <v>0</v>
      </c>
      <c r="J15" s="16">
        <v>156</v>
      </c>
      <c r="K15" s="16">
        <v>0</v>
      </c>
      <c r="L15" s="16">
        <v>0</v>
      </c>
      <c r="M15" s="16"/>
      <c r="N15" s="24"/>
      <c r="O15" s="16">
        <v>156</v>
      </c>
      <c r="P15" s="20">
        <f t="shared" ref="P15:P23" si="5">O15/H15</f>
        <v>1</v>
      </c>
      <c r="Q15" s="21"/>
      <c r="R15" s="21"/>
      <c r="S15" s="21" t="s">
        <v>32</v>
      </c>
    </row>
    <row r="16" ht="62" customHeight="1" spans="1:19">
      <c r="A16" s="37">
        <v>11</v>
      </c>
      <c r="B16" s="38" t="s">
        <v>57</v>
      </c>
      <c r="C16" s="39" t="s">
        <v>58</v>
      </c>
      <c r="D16" s="38" t="s">
        <v>25</v>
      </c>
      <c r="E16" s="38" t="s">
        <v>26</v>
      </c>
      <c r="F16" s="40" t="s">
        <v>27</v>
      </c>
      <c r="G16" s="40" t="s">
        <v>28</v>
      </c>
      <c r="H16" s="37">
        <f t="shared" si="4"/>
        <v>1130</v>
      </c>
      <c r="I16" s="37">
        <v>678</v>
      </c>
      <c r="J16" s="37">
        <v>147</v>
      </c>
      <c r="K16" s="37">
        <v>130</v>
      </c>
      <c r="L16" s="37">
        <v>175</v>
      </c>
      <c r="M16" s="41">
        <v>678</v>
      </c>
      <c r="N16" s="42">
        <f t="shared" ref="N15:N37" si="6">M16/I16</f>
        <v>1</v>
      </c>
      <c r="O16" s="41">
        <v>939.28</v>
      </c>
      <c r="P16" s="42">
        <f t="shared" si="5"/>
        <v>0.831221238938053</v>
      </c>
      <c r="Q16" s="43">
        <v>774.68167</v>
      </c>
      <c r="R16" s="43">
        <v>0</v>
      </c>
      <c r="S16" s="43" t="s">
        <v>32</v>
      </c>
    </row>
    <row r="17" ht="53" customHeight="1" spans="1:19">
      <c r="A17" s="16">
        <v>12</v>
      </c>
      <c r="B17" s="17" t="s">
        <v>59</v>
      </c>
      <c r="C17" s="18" t="s">
        <v>60</v>
      </c>
      <c r="D17" s="17" t="s">
        <v>25</v>
      </c>
      <c r="E17" s="17" t="s">
        <v>61</v>
      </c>
      <c r="F17" s="19" t="s">
        <v>27</v>
      </c>
      <c r="G17" s="19" t="s">
        <v>47</v>
      </c>
      <c r="H17" s="16">
        <f t="shared" si="4"/>
        <v>550</v>
      </c>
      <c r="I17" s="16">
        <v>385</v>
      </c>
      <c r="J17" s="16">
        <v>65</v>
      </c>
      <c r="K17" s="16">
        <v>20</v>
      </c>
      <c r="L17" s="16">
        <v>80</v>
      </c>
      <c r="M17" s="16">
        <v>385</v>
      </c>
      <c r="N17" s="20">
        <f t="shared" si="6"/>
        <v>1</v>
      </c>
      <c r="O17" s="16">
        <v>550</v>
      </c>
      <c r="P17" s="20">
        <f t="shared" si="5"/>
        <v>1</v>
      </c>
      <c r="Q17" s="21">
        <v>489.615985</v>
      </c>
      <c r="R17" s="21">
        <v>0</v>
      </c>
      <c r="S17" s="21" t="s">
        <v>32</v>
      </c>
    </row>
    <row r="18" ht="69" customHeight="1" spans="1:19">
      <c r="A18" s="16">
        <v>13</v>
      </c>
      <c r="B18" s="17" t="s">
        <v>62</v>
      </c>
      <c r="C18" s="18" t="s">
        <v>63</v>
      </c>
      <c r="D18" s="17" t="s">
        <v>25</v>
      </c>
      <c r="E18" s="17" t="s">
        <v>26</v>
      </c>
      <c r="F18" s="19" t="s">
        <v>27</v>
      </c>
      <c r="G18" s="19" t="s">
        <v>28</v>
      </c>
      <c r="H18" s="16">
        <f t="shared" si="4"/>
        <v>1700</v>
      </c>
      <c r="I18" s="16">
        <v>1020</v>
      </c>
      <c r="J18" s="16">
        <v>485</v>
      </c>
      <c r="K18" s="16">
        <v>70</v>
      </c>
      <c r="L18" s="16">
        <v>125</v>
      </c>
      <c r="M18" s="22">
        <v>1020</v>
      </c>
      <c r="N18" s="20">
        <f t="shared" si="6"/>
        <v>1</v>
      </c>
      <c r="O18" s="22">
        <v>1350.41</v>
      </c>
      <c r="P18" s="20">
        <f t="shared" si="5"/>
        <v>0.794358823529412</v>
      </c>
      <c r="Q18" s="21">
        <v>1178.384052</v>
      </c>
      <c r="R18" s="21">
        <v>127.88</v>
      </c>
      <c r="S18" s="16" t="s">
        <v>32</v>
      </c>
    </row>
    <row r="19" ht="74" customHeight="1" spans="1:19">
      <c r="A19" s="16">
        <v>14</v>
      </c>
      <c r="B19" s="17" t="s">
        <v>64</v>
      </c>
      <c r="C19" s="18" t="s">
        <v>65</v>
      </c>
      <c r="D19" s="17" t="s">
        <v>25</v>
      </c>
      <c r="E19" s="17" t="s">
        <v>66</v>
      </c>
      <c r="F19" s="19" t="s">
        <v>27</v>
      </c>
      <c r="G19" s="19" t="s">
        <v>47</v>
      </c>
      <c r="H19" s="16">
        <f t="shared" si="4"/>
        <v>950</v>
      </c>
      <c r="I19" s="16">
        <v>700</v>
      </c>
      <c r="J19" s="16">
        <v>150</v>
      </c>
      <c r="K19" s="16">
        <v>0</v>
      </c>
      <c r="L19" s="16">
        <v>100</v>
      </c>
      <c r="M19" s="16">
        <v>700</v>
      </c>
      <c r="N19" s="20">
        <f t="shared" si="6"/>
        <v>1</v>
      </c>
      <c r="O19" s="16">
        <v>926.08</v>
      </c>
      <c r="P19" s="20">
        <f t="shared" si="5"/>
        <v>0.974821052631579</v>
      </c>
      <c r="Q19" s="21">
        <v>602.371692</v>
      </c>
      <c r="R19" s="21">
        <v>0</v>
      </c>
      <c r="S19" s="21" t="s">
        <v>32</v>
      </c>
    </row>
    <row r="20" ht="105" customHeight="1" spans="1:19">
      <c r="A20" s="16">
        <v>15</v>
      </c>
      <c r="B20" s="17" t="s">
        <v>67</v>
      </c>
      <c r="C20" s="18" t="s">
        <v>68</v>
      </c>
      <c r="D20" s="17" t="s">
        <v>25</v>
      </c>
      <c r="E20" s="17" t="s">
        <v>61</v>
      </c>
      <c r="F20" s="19" t="s">
        <v>46</v>
      </c>
      <c r="G20" s="19" t="s">
        <v>47</v>
      </c>
      <c r="H20" s="16">
        <f t="shared" si="4"/>
        <v>156</v>
      </c>
      <c r="I20" s="16">
        <v>156</v>
      </c>
      <c r="J20" s="16">
        <v>0</v>
      </c>
      <c r="K20" s="16">
        <v>0</v>
      </c>
      <c r="L20" s="16">
        <v>0</v>
      </c>
      <c r="M20" s="16">
        <v>156</v>
      </c>
      <c r="N20" s="20">
        <f t="shared" si="6"/>
        <v>1</v>
      </c>
      <c r="O20" s="16">
        <v>156</v>
      </c>
      <c r="P20" s="20">
        <f t="shared" si="5"/>
        <v>1</v>
      </c>
      <c r="Q20" s="21"/>
      <c r="R20" s="21"/>
      <c r="S20" s="21" t="s">
        <v>32</v>
      </c>
    </row>
    <row r="21" ht="79" customHeight="1" spans="1:19">
      <c r="A21" s="16">
        <v>16</v>
      </c>
      <c r="B21" s="17" t="s">
        <v>69</v>
      </c>
      <c r="C21" s="18" t="s">
        <v>70</v>
      </c>
      <c r="D21" s="17" t="s">
        <v>25</v>
      </c>
      <c r="E21" s="17" t="s">
        <v>71</v>
      </c>
      <c r="F21" s="19" t="s">
        <v>46</v>
      </c>
      <c r="G21" s="19" t="s">
        <v>42</v>
      </c>
      <c r="H21" s="16">
        <f t="shared" si="4"/>
        <v>11</v>
      </c>
      <c r="I21" s="16">
        <v>11</v>
      </c>
      <c r="J21" s="16">
        <v>0</v>
      </c>
      <c r="K21" s="16">
        <v>0</v>
      </c>
      <c r="L21" s="16">
        <v>0</v>
      </c>
      <c r="M21" s="16">
        <v>11</v>
      </c>
      <c r="N21" s="20">
        <f t="shared" si="6"/>
        <v>1</v>
      </c>
      <c r="O21" s="16">
        <v>11</v>
      </c>
      <c r="P21" s="20">
        <f t="shared" si="5"/>
        <v>1</v>
      </c>
      <c r="Q21" s="21"/>
      <c r="R21" s="21"/>
      <c r="S21" s="44" t="s">
        <v>32</v>
      </c>
    </row>
    <row r="22" ht="79" customHeight="1" spans="1:19">
      <c r="A22" s="16">
        <v>17</v>
      </c>
      <c r="B22" s="17" t="s">
        <v>72</v>
      </c>
      <c r="C22" s="18" t="s">
        <v>73</v>
      </c>
      <c r="D22" s="17" t="s">
        <v>25</v>
      </c>
      <c r="E22" s="17" t="s">
        <v>35</v>
      </c>
      <c r="F22" s="19" t="s">
        <v>46</v>
      </c>
      <c r="G22" s="19" t="s">
        <v>47</v>
      </c>
      <c r="H22" s="16">
        <f t="shared" si="4"/>
        <v>141</v>
      </c>
      <c r="I22" s="16">
        <v>141</v>
      </c>
      <c r="J22" s="16">
        <v>0</v>
      </c>
      <c r="K22" s="16">
        <v>0</v>
      </c>
      <c r="L22" s="16">
        <v>0</v>
      </c>
      <c r="M22" s="16">
        <v>141</v>
      </c>
      <c r="N22" s="20">
        <f t="shared" si="6"/>
        <v>1</v>
      </c>
      <c r="O22" s="16">
        <v>141</v>
      </c>
      <c r="P22" s="20">
        <f t="shared" si="5"/>
        <v>1</v>
      </c>
      <c r="Q22" s="21"/>
      <c r="R22" s="21"/>
      <c r="S22" s="44" t="s">
        <v>32</v>
      </c>
    </row>
    <row r="23" ht="135" customHeight="1" spans="1:19">
      <c r="A23" s="16">
        <v>18</v>
      </c>
      <c r="B23" s="16" t="s">
        <v>74</v>
      </c>
      <c r="C23" s="45" t="s">
        <v>75</v>
      </c>
      <c r="D23" s="21" t="s">
        <v>25</v>
      </c>
      <c r="E23" s="16" t="s">
        <v>31</v>
      </c>
      <c r="F23" s="19" t="s">
        <v>46</v>
      </c>
      <c r="G23" s="46">
        <v>45992</v>
      </c>
      <c r="H23" s="16">
        <f t="shared" si="4"/>
        <v>329</v>
      </c>
      <c r="I23" s="16">
        <v>0</v>
      </c>
      <c r="J23" s="16">
        <v>329</v>
      </c>
      <c r="K23" s="16">
        <v>0</v>
      </c>
      <c r="L23" s="16">
        <v>0</v>
      </c>
      <c r="M23" s="16"/>
      <c r="N23" s="24"/>
      <c r="O23" s="16">
        <v>329</v>
      </c>
      <c r="P23" s="20">
        <f t="shared" si="5"/>
        <v>1</v>
      </c>
      <c r="Q23" s="21"/>
      <c r="R23" s="21"/>
      <c r="S23" s="44" t="s">
        <v>32</v>
      </c>
    </row>
    <row r="24" ht="79" customHeight="1" spans="1:19">
      <c r="A24" s="16">
        <v>19</v>
      </c>
      <c r="B24" s="17" t="s">
        <v>76</v>
      </c>
      <c r="C24" s="18" t="s">
        <v>77</v>
      </c>
      <c r="D24" s="17" t="s">
        <v>25</v>
      </c>
      <c r="E24" s="17" t="s">
        <v>78</v>
      </c>
      <c r="F24" s="19" t="s">
        <v>27</v>
      </c>
      <c r="G24" s="19" t="s">
        <v>42</v>
      </c>
      <c r="H24" s="16">
        <f t="shared" si="4"/>
        <v>264</v>
      </c>
      <c r="I24" s="16">
        <v>264</v>
      </c>
      <c r="J24" s="16">
        <v>0</v>
      </c>
      <c r="K24" s="16">
        <v>0</v>
      </c>
      <c r="L24" s="16">
        <v>0</v>
      </c>
      <c r="M24" s="16">
        <v>229.1</v>
      </c>
      <c r="N24" s="20">
        <f t="shared" si="6"/>
        <v>0.86780303030303</v>
      </c>
      <c r="O24" s="16">
        <v>229.1</v>
      </c>
      <c r="P24" s="20">
        <f t="shared" ref="P24:P37" si="7">O24/H24</f>
        <v>0.86780303030303</v>
      </c>
      <c r="Q24" s="21">
        <v>263.336356</v>
      </c>
      <c r="R24" s="21">
        <v>0</v>
      </c>
      <c r="S24" s="44" t="s">
        <v>32</v>
      </c>
    </row>
    <row r="25" ht="79" customHeight="1" spans="1:19">
      <c r="A25" s="16">
        <v>20</v>
      </c>
      <c r="B25" s="17" t="s">
        <v>79</v>
      </c>
      <c r="C25" s="18" t="s">
        <v>80</v>
      </c>
      <c r="D25" s="17" t="s">
        <v>25</v>
      </c>
      <c r="E25" s="17" t="s">
        <v>26</v>
      </c>
      <c r="F25" s="19" t="s">
        <v>27</v>
      </c>
      <c r="G25" s="19" t="s">
        <v>28</v>
      </c>
      <c r="H25" s="16">
        <f t="shared" si="4"/>
        <v>1300</v>
      </c>
      <c r="I25" s="16">
        <v>780</v>
      </c>
      <c r="J25" s="16">
        <v>320</v>
      </c>
      <c r="K25" s="16">
        <v>120</v>
      </c>
      <c r="L25" s="16">
        <v>80</v>
      </c>
      <c r="M25" s="22">
        <v>780</v>
      </c>
      <c r="N25" s="20">
        <f t="shared" si="6"/>
        <v>1</v>
      </c>
      <c r="O25" s="22">
        <v>1239.79</v>
      </c>
      <c r="P25" s="20">
        <f t="shared" si="7"/>
        <v>0.953684615384615</v>
      </c>
      <c r="Q25" s="21">
        <v>1021.664634</v>
      </c>
      <c r="R25" s="21">
        <v>0</v>
      </c>
      <c r="S25" s="21" t="s">
        <v>32</v>
      </c>
    </row>
    <row r="26" ht="79" customHeight="1" spans="1:19">
      <c r="A26" s="16">
        <v>21</v>
      </c>
      <c r="B26" s="17" t="s">
        <v>81</v>
      </c>
      <c r="C26" s="18" t="s">
        <v>82</v>
      </c>
      <c r="D26" s="17" t="s">
        <v>25</v>
      </c>
      <c r="E26" s="17" t="s">
        <v>61</v>
      </c>
      <c r="F26" s="19" t="s">
        <v>27</v>
      </c>
      <c r="G26" s="19" t="s">
        <v>47</v>
      </c>
      <c r="H26" s="16">
        <f t="shared" si="4"/>
        <v>655</v>
      </c>
      <c r="I26" s="16">
        <v>458</v>
      </c>
      <c r="J26" s="16">
        <v>80</v>
      </c>
      <c r="K26" s="16">
        <v>50</v>
      </c>
      <c r="L26" s="16">
        <v>67</v>
      </c>
      <c r="M26" s="16">
        <v>458</v>
      </c>
      <c r="N26" s="20">
        <f t="shared" si="6"/>
        <v>1</v>
      </c>
      <c r="O26" s="16">
        <v>655</v>
      </c>
      <c r="P26" s="20">
        <f t="shared" si="7"/>
        <v>1</v>
      </c>
      <c r="Q26" s="21">
        <v>534.074546</v>
      </c>
      <c r="R26" s="21">
        <v>0</v>
      </c>
      <c r="S26" s="16" t="s">
        <v>32</v>
      </c>
    </row>
    <row r="27" ht="79" customHeight="1" spans="1:19">
      <c r="A27" s="16">
        <v>22</v>
      </c>
      <c r="B27" s="17" t="s">
        <v>83</v>
      </c>
      <c r="C27" s="18" t="s">
        <v>84</v>
      </c>
      <c r="D27" s="17" t="s">
        <v>25</v>
      </c>
      <c r="E27" s="17" t="s">
        <v>26</v>
      </c>
      <c r="F27" s="19" t="s">
        <v>27</v>
      </c>
      <c r="G27" s="19" t="s">
        <v>28</v>
      </c>
      <c r="H27" s="16">
        <f t="shared" si="4"/>
        <v>1223.528974</v>
      </c>
      <c r="I27" s="16">
        <v>756.608974</v>
      </c>
      <c r="J27" s="16">
        <v>230</v>
      </c>
      <c r="K27" s="16">
        <v>213.92</v>
      </c>
      <c r="L27" s="16">
        <v>23</v>
      </c>
      <c r="M27" s="22">
        <v>756.61</v>
      </c>
      <c r="N27" s="20">
        <f t="shared" si="6"/>
        <v>1.00000135605053</v>
      </c>
      <c r="O27" s="22">
        <v>1190.55</v>
      </c>
      <c r="P27" s="20">
        <f t="shared" si="7"/>
        <v>0.973046021221562</v>
      </c>
      <c r="Q27" s="21">
        <v>1179.190716</v>
      </c>
      <c r="R27" s="21">
        <v>0</v>
      </c>
      <c r="S27" s="16" t="s">
        <v>32</v>
      </c>
    </row>
    <row r="28" s="2" customFormat="1" ht="67" customHeight="1" spans="1:19">
      <c r="A28" s="16">
        <v>23</v>
      </c>
      <c r="B28" s="17" t="s">
        <v>85</v>
      </c>
      <c r="C28" s="18" t="s">
        <v>86</v>
      </c>
      <c r="D28" s="17" t="s">
        <v>25</v>
      </c>
      <c r="E28" s="17" t="s">
        <v>26</v>
      </c>
      <c r="F28" s="19" t="s">
        <v>27</v>
      </c>
      <c r="G28" s="19" t="s">
        <v>42</v>
      </c>
      <c r="H28" s="16">
        <f t="shared" si="4"/>
        <v>345.0797</v>
      </c>
      <c r="I28" s="16">
        <v>206.9997</v>
      </c>
      <c r="J28" s="16">
        <v>138.08</v>
      </c>
      <c r="K28" s="16">
        <v>0</v>
      </c>
      <c r="L28" s="16">
        <v>0</v>
      </c>
      <c r="M28" s="16">
        <v>110.04</v>
      </c>
      <c r="N28" s="20">
        <f t="shared" si="6"/>
        <v>0.531594973326048</v>
      </c>
      <c r="O28" s="16">
        <v>110.04</v>
      </c>
      <c r="P28" s="20">
        <f t="shared" si="7"/>
        <v>0.318882855178094</v>
      </c>
      <c r="Q28" s="21">
        <v>1474.36461</v>
      </c>
      <c r="R28" s="21">
        <v>0</v>
      </c>
      <c r="S28" s="21" t="s">
        <v>32</v>
      </c>
    </row>
    <row r="29" ht="56" customHeight="1" spans="1:19">
      <c r="A29" s="16">
        <v>24</v>
      </c>
      <c r="B29" s="17" t="s">
        <v>87</v>
      </c>
      <c r="C29" s="18" t="s">
        <v>88</v>
      </c>
      <c r="D29" s="17" t="s">
        <v>25</v>
      </c>
      <c r="E29" s="17" t="s">
        <v>26</v>
      </c>
      <c r="F29" s="19" t="s">
        <v>27</v>
      </c>
      <c r="G29" s="19" t="s">
        <v>28</v>
      </c>
      <c r="H29" s="16">
        <f t="shared" si="4"/>
        <v>510</v>
      </c>
      <c r="I29" s="16">
        <v>357</v>
      </c>
      <c r="J29" s="16">
        <v>53.92</v>
      </c>
      <c r="K29" s="16">
        <v>40.08</v>
      </c>
      <c r="L29" s="16">
        <v>59</v>
      </c>
      <c r="M29" s="22">
        <v>357</v>
      </c>
      <c r="N29" s="20">
        <f t="shared" si="6"/>
        <v>1</v>
      </c>
      <c r="O29" s="22">
        <v>448.04</v>
      </c>
      <c r="P29" s="20">
        <f t="shared" si="7"/>
        <v>0.878509803921569</v>
      </c>
      <c r="Q29" s="21">
        <v>385.472504</v>
      </c>
      <c r="R29" s="21">
        <v>0</v>
      </c>
      <c r="S29" s="16" t="s">
        <v>32</v>
      </c>
    </row>
    <row r="30" ht="86" customHeight="1" spans="1:19">
      <c r="A30" s="16">
        <v>25</v>
      </c>
      <c r="B30" s="17" t="s">
        <v>89</v>
      </c>
      <c r="C30" s="18" t="s">
        <v>90</v>
      </c>
      <c r="D30" s="17" t="s">
        <v>25</v>
      </c>
      <c r="E30" s="17" t="s">
        <v>91</v>
      </c>
      <c r="F30" s="19" t="s">
        <v>46</v>
      </c>
      <c r="G30" s="19" t="s">
        <v>28</v>
      </c>
      <c r="H30" s="16">
        <f t="shared" si="4"/>
        <v>311</v>
      </c>
      <c r="I30" s="16">
        <v>311</v>
      </c>
      <c r="J30" s="16">
        <v>0</v>
      </c>
      <c r="K30" s="16">
        <v>0</v>
      </c>
      <c r="L30" s="16">
        <v>0</v>
      </c>
      <c r="M30" s="22">
        <v>289.75</v>
      </c>
      <c r="N30" s="20">
        <f t="shared" si="6"/>
        <v>0.931672025723473</v>
      </c>
      <c r="O30" s="22">
        <v>289.75</v>
      </c>
      <c r="P30" s="20">
        <f t="shared" si="7"/>
        <v>0.931672025723473</v>
      </c>
      <c r="Q30" s="21"/>
      <c r="R30" s="21"/>
      <c r="S30" s="16" t="s">
        <v>32</v>
      </c>
    </row>
    <row r="31" ht="86" customHeight="1" spans="1:19">
      <c r="A31" s="16">
        <v>26</v>
      </c>
      <c r="B31" s="16" t="s">
        <v>92</v>
      </c>
      <c r="C31" s="45" t="s">
        <v>93</v>
      </c>
      <c r="D31" s="16" t="s">
        <v>25</v>
      </c>
      <c r="E31" s="16" t="s">
        <v>61</v>
      </c>
      <c r="F31" s="19" t="s">
        <v>46</v>
      </c>
      <c r="G31" s="19" t="s">
        <v>28</v>
      </c>
      <c r="H31" s="16">
        <f t="shared" si="4"/>
        <v>290</v>
      </c>
      <c r="I31" s="16">
        <v>290</v>
      </c>
      <c r="J31" s="16">
        <v>0</v>
      </c>
      <c r="K31" s="16">
        <v>0</v>
      </c>
      <c r="L31" s="16">
        <v>0</v>
      </c>
      <c r="M31" s="22">
        <v>289.75</v>
      </c>
      <c r="N31" s="20">
        <f t="shared" si="6"/>
        <v>0.999137931034483</v>
      </c>
      <c r="O31" s="22">
        <v>289.75</v>
      </c>
      <c r="P31" s="20">
        <f t="shared" si="7"/>
        <v>0.999137931034483</v>
      </c>
      <c r="Q31" s="21"/>
      <c r="R31" s="21"/>
      <c r="S31" s="16" t="s">
        <v>32</v>
      </c>
    </row>
    <row r="32" ht="79" customHeight="1" spans="1:19">
      <c r="A32" s="16">
        <v>27</v>
      </c>
      <c r="B32" s="17" t="s">
        <v>94</v>
      </c>
      <c r="C32" s="18" t="s">
        <v>95</v>
      </c>
      <c r="D32" s="21" t="s">
        <v>25</v>
      </c>
      <c r="E32" s="17" t="s">
        <v>66</v>
      </c>
      <c r="F32" s="19" t="s">
        <v>46</v>
      </c>
      <c r="G32" s="19" t="s">
        <v>28</v>
      </c>
      <c r="H32" s="16">
        <f t="shared" si="4"/>
        <v>140</v>
      </c>
      <c r="I32" s="16">
        <v>0</v>
      </c>
      <c r="J32" s="16">
        <v>140</v>
      </c>
      <c r="K32" s="16">
        <v>0</v>
      </c>
      <c r="L32" s="16">
        <v>0</v>
      </c>
      <c r="M32" s="22"/>
      <c r="N32" s="24"/>
      <c r="O32" s="22">
        <v>139.76</v>
      </c>
      <c r="P32" s="20">
        <f t="shared" si="7"/>
        <v>0.998285714285714</v>
      </c>
      <c r="Q32" s="21"/>
      <c r="R32" s="21"/>
      <c r="S32" s="16" t="s">
        <v>32</v>
      </c>
    </row>
    <row r="33" ht="79" customHeight="1" spans="1:19">
      <c r="A33" s="16">
        <v>28</v>
      </c>
      <c r="B33" s="17" t="s">
        <v>96</v>
      </c>
      <c r="C33" s="18" t="s">
        <v>97</v>
      </c>
      <c r="D33" s="21" t="s">
        <v>25</v>
      </c>
      <c r="E33" s="17" t="s">
        <v>61</v>
      </c>
      <c r="F33" s="19" t="s">
        <v>46</v>
      </c>
      <c r="G33" s="19" t="s">
        <v>28</v>
      </c>
      <c r="H33" s="16">
        <f t="shared" si="4"/>
        <v>195</v>
      </c>
      <c r="I33" s="17">
        <v>0</v>
      </c>
      <c r="J33" s="17">
        <v>195</v>
      </c>
      <c r="K33" s="16">
        <v>0</v>
      </c>
      <c r="L33" s="16">
        <v>0</v>
      </c>
      <c r="M33" s="22"/>
      <c r="N33" s="24"/>
      <c r="O33" s="22">
        <v>195</v>
      </c>
      <c r="P33" s="20">
        <f t="shared" si="7"/>
        <v>1</v>
      </c>
      <c r="Q33" s="21"/>
      <c r="R33" s="21"/>
      <c r="S33" s="16" t="s">
        <v>32</v>
      </c>
    </row>
    <row r="34" ht="79" customHeight="1" spans="1:19">
      <c r="A34" s="16">
        <v>29</v>
      </c>
      <c r="B34" s="17" t="s">
        <v>98</v>
      </c>
      <c r="C34" s="18" t="s">
        <v>99</v>
      </c>
      <c r="D34" s="17" t="s">
        <v>25</v>
      </c>
      <c r="E34" s="17" t="s">
        <v>26</v>
      </c>
      <c r="F34" s="19" t="s">
        <v>27</v>
      </c>
      <c r="G34" s="19" t="s">
        <v>28</v>
      </c>
      <c r="H34" s="16">
        <f t="shared" si="4"/>
        <v>2773</v>
      </c>
      <c r="I34" s="16">
        <v>1800</v>
      </c>
      <c r="J34" s="16">
        <v>431</v>
      </c>
      <c r="K34" s="16">
        <v>42</v>
      </c>
      <c r="L34" s="16">
        <v>500</v>
      </c>
      <c r="M34" s="22">
        <v>1800</v>
      </c>
      <c r="N34" s="20">
        <f t="shared" si="6"/>
        <v>1</v>
      </c>
      <c r="O34" s="22">
        <v>2344.95</v>
      </c>
      <c r="P34" s="20">
        <f t="shared" si="7"/>
        <v>0.845636494771006</v>
      </c>
      <c r="Q34" s="21">
        <v>1893.218208</v>
      </c>
      <c r="R34" s="21">
        <v>298.28</v>
      </c>
      <c r="S34" s="16" t="s">
        <v>32</v>
      </c>
    </row>
    <row r="35" ht="54" customHeight="1" spans="1:19">
      <c r="A35" s="16">
        <v>30</v>
      </c>
      <c r="B35" s="17" t="s">
        <v>100</v>
      </c>
      <c r="C35" s="18" t="s">
        <v>101</v>
      </c>
      <c r="D35" s="17" t="s">
        <v>25</v>
      </c>
      <c r="E35" s="17" t="s">
        <v>78</v>
      </c>
      <c r="F35" s="19" t="s">
        <v>27</v>
      </c>
      <c r="G35" s="19" t="s">
        <v>28</v>
      </c>
      <c r="H35" s="16">
        <f t="shared" si="4"/>
        <v>595</v>
      </c>
      <c r="I35" s="16">
        <v>595</v>
      </c>
      <c r="J35" s="16">
        <v>0</v>
      </c>
      <c r="K35" s="16">
        <v>0</v>
      </c>
      <c r="L35" s="16">
        <v>0</v>
      </c>
      <c r="M35" s="16">
        <v>516.51</v>
      </c>
      <c r="N35" s="20">
        <f t="shared" si="6"/>
        <v>0.868084033613445</v>
      </c>
      <c r="O35" s="16">
        <v>595</v>
      </c>
      <c r="P35" s="20">
        <f t="shared" si="7"/>
        <v>1</v>
      </c>
      <c r="Q35" s="16"/>
      <c r="R35" s="47"/>
      <c r="S35" s="47" t="s">
        <v>32</v>
      </c>
    </row>
    <row r="36" ht="54" customHeight="1" spans="1:19">
      <c r="A36" s="16">
        <v>31</v>
      </c>
      <c r="B36" s="17" t="s">
        <v>102</v>
      </c>
      <c r="C36" s="18" t="s">
        <v>103</v>
      </c>
      <c r="D36" s="17" t="s">
        <v>25</v>
      </c>
      <c r="E36" s="17" t="s">
        <v>26</v>
      </c>
      <c r="F36" s="19" t="s">
        <v>27</v>
      </c>
      <c r="G36" s="19" t="s">
        <v>104</v>
      </c>
      <c r="H36" s="16">
        <f t="shared" si="4"/>
        <v>25.391326</v>
      </c>
      <c r="I36" s="16">
        <v>25.391326</v>
      </c>
      <c r="J36" s="16">
        <v>0</v>
      </c>
      <c r="K36" s="16">
        <v>0</v>
      </c>
      <c r="L36" s="16">
        <v>0</v>
      </c>
      <c r="M36" s="16">
        <v>25.391326</v>
      </c>
      <c r="N36" s="20">
        <f t="shared" si="6"/>
        <v>1</v>
      </c>
      <c r="O36" s="16">
        <v>25.391326</v>
      </c>
      <c r="P36" s="20">
        <f t="shared" si="7"/>
        <v>1</v>
      </c>
      <c r="Q36" s="16">
        <v>0</v>
      </c>
      <c r="R36" s="47">
        <v>0</v>
      </c>
      <c r="S36" s="47" t="s">
        <v>32</v>
      </c>
    </row>
    <row r="37" ht="54" customHeight="1" spans="1:19">
      <c r="A37" s="16">
        <v>32</v>
      </c>
      <c r="B37" s="17" t="s">
        <v>105</v>
      </c>
      <c r="C37" s="18" t="s">
        <v>106</v>
      </c>
      <c r="D37" s="17" t="s">
        <v>25</v>
      </c>
      <c r="E37" s="17" t="s">
        <v>26</v>
      </c>
      <c r="F37" s="19" t="s">
        <v>27</v>
      </c>
      <c r="G37" s="19" t="s">
        <v>104</v>
      </c>
      <c r="H37" s="16">
        <f t="shared" si="4"/>
        <v>1</v>
      </c>
      <c r="I37" s="16">
        <v>1</v>
      </c>
      <c r="J37" s="16">
        <v>0</v>
      </c>
      <c r="K37" s="16">
        <v>0</v>
      </c>
      <c r="L37" s="16">
        <v>0</v>
      </c>
      <c r="M37" s="16">
        <v>1</v>
      </c>
      <c r="N37" s="20">
        <f t="shared" si="6"/>
        <v>1</v>
      </c>
      <c r="O37" s="16">
        <v>1</v>
      </c>
      <c r="P37" s="20">
        <f t="shared" si="7"/>
        <v>1</v>
      </c>
      <c r="Q37" s="16">
        <v>0</v>
      </c>
      <c r="R37" s="47">
        <v>0</v>
      </c>
      <c r="S37" s="47" t="s">
        <v>32</v>
      </c>
    </row>
  </sheetData>
  <autoFilter xmlns:etc="http://www.wps.cn/officeDocument/2017/etCustomData" ref="A3:S37" etc:filterBottomFollowUsedRange="0">
    <extLst/>
  </autoFilter>
  <mergeCells count="12">
    <mergeCell ref="H3:L3"/>
    <mergeCell ref="M3:P3"/>
    <mergeCell ref="A5:B5"/>
    <mergeCell ref="A3:A4"/>
    <mergeCell ref="B3:B4"/>
    <mergeCell ref="C3:C4"/>
    <mergeCell ref="D3:D4"/>
    <mergeCell ref="E3:E4"/>
    <mergeCell ref="F3:F4"/>
    <mergeCell ref="G3:G4"/>
    <mergeCell ref="S3:S4"/>
    <mergeCell ref="A1:S2"/>
  </mergeCells>
  <pageMargins left="0.700694444444445" right="0.700694444444445" top="0.751388888888889" bottom="0.751388888888889" header="0.298611111111111" footer="0.298611111111111"/>
  <pageSetup paperSize="9" scale="51" fitToHeight="0" orientation="landscape" horizontalDpi="600"/>
  <headerFooter/>
  <rowBreaks count="4" manualBreakCount="4">
    <brk id="15" max="18" man="1"/>
    <brk id="26" max="18" man="1"/>
    <brk id="37" max="16383" man="1"/>
    <brk id="3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B33" sqref="B33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B33" sqref="B33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次仁</cp:lastModifiedBy>
  <dcterms:created xsi:type="dcterms:W3CDTF">2023-05-12T11:15:00Z</dcterms:created>
  <dcterms:modified xsi:type="dcterms:W3CDTF">2025-12-31T02:09:15Z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D02867718D164D6EA8EF42B55E9238B5_13</vt:lpwstr>
  </property>
  <property fmtid="{D5CDD505-2E9C-101B-9397-08002B2CF9AE}" pid="4" name="CalculationRule">
    <vt:i4>0</vt:i4>
  </property>
</Properties>
</file>