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<sst xmlns="http://schemas.openxmlformats.org/spreadsheetml/2006/main" count="377" uniqueCount="219">
  <si>
    <t>林芝市波密县2024年年度衔接资金项目计划完成情况表</t>
  </si>
  <si>
    <t>填报单位：波密县乡村振兴局</t>
  </si>
  <si>
    <t>序号</t>
  </si>
  <si>
    <t>县（区)、乡（镇）名称</t>
  </si>
  <si>
    <t>项目名称</t>
  </si>
  <si>
    <t>建设地点（所在乡村名）</t>
  </si>
  <si>
    <t>项目建设内容</t>
  </si>
  <si>
    <t>项目性质      （新建或续建）</t>
  </si>
  <si>
    <t>项目主管部门</t>
  </si>
  <si>
    <t>项目                            责任人及联系电话</t>
  </si>
  <si>
    <t xml:space="preserve">项目                                开工时间     </t>
  </si>
  <si>
    <t xml:space="preserve">预计                                   竣工时间    </t>
  </si>
  <si>
    <t>财政衔接推进乡村振兴补助资金来源及金额</t>
  </si>
  <si>
    <t>投资计划(万元)</t>
  </si>
  <si>
    <t>年度衔接资金项目计划完成情况</t>
  </si>
  <si>
    <t>现阶段进展情况（包括：已完工、已开工、已开标未开工、已挂网、待挂网、待下概批、未完成前期工作）</t>
  </si>
  <si>
    <t>整合资金                              支出金额                                     （万元）</t>
  </si>
  <si>
    <t>其中中央财政衔接资金                              支出金额                                     （万元）</t>
  </si>
  <si>
    <t>其中自治区财政衔接资金                              支出金额                                     （万元）</t>
  </si>
  <si>
    <t>项目                    个数</t>
  </si>
  <si>
    <t>产业项目分类。1.种植类、2养殖类、3.加工类、4商贸流通类、5乡村旅游类、6.产业配套基础设施类、7其他</t>
  </si>
  <si>
    <t>基础设施分类。1.水利、2.电力、3.交通、4.通讯网络、5.危房改造、6.其他</t>
  </si>
  <si>
    <t>宜居宜业和美乡村建设。1.宜居宜业和美村、2.人居环境整治项目、3新风貌</t>
  </si>
  <si>
    <t>搬迁后扶类。1.易地搬迁、2。抵边搬迁、3.三岩搬迁、4.极高海拔搬迁</t>
  </si>
  <si>
    <t>其他资金项目。1.以工代赈、2.少数民族发展</t>
  </si>
  <si>
    <t>备注</t>
  </si>
  <si>
    <t>资金来源名称</t>
  </si>
  <si>
    <t>金额(万元)</t>
  </si>
  <si>
    <t>总投资</t>
  </si>
  <si>
    <t>中央财政衔接推进乡村振兴补助资金</t>
  </si>
  <si>
    <t>自治区财政                 衔接推进乡村振兴补助资金</t>
  </si>
  <si>
    <t>地（市）财政衔接推进乡村振兴补助资金</t>
  </si>
  <si>
    <t>县（区）财政衔接推进乡村振兴补助资金</t>
  </si>
  <si>
    <t>援藏                     资金</t>
  </si>
  <si>
    <t>银行                             贷款</t>
  </si>
  <si>
    <t>项目单位自筹</t>
  </si>
  <si>
    <t>其他                  资金                （含整合资金）</t>
  </si>
  <si>
    <t>行次</t>
  </si>
  <si>
    <t>波密县</t>
  </si>
  <si>
    <t>（一）生产发展类（含产业基础设施配套类）</t>
  </si>
  <si>
    <t>倾多镇扎西村藏家乐配套项目</t>
  </si>
  <si>
    <t>倾多镇</t>
  </si>
  <si>
    <t xml:space="preserve">
1.2023年扎西村通过集体出资、村民自筹，在倾多小集镇购置了商品房一套，对商品房整体及院内进行改造提升（需配备灭火器等消防设施设备），一层作为藏式餐饮区，二层作为休闲、娱乐区，院内打造林卡区及亲子娱乐区等；2.购置藏式帐篷、家具、大型厨具等相应配套的基础设施。
</t>
  </si>
  <si>
    <t>新建</t>
  </si>
  <si>
    <t>倾多镇人民政府</t>
  </si>
  <si>
    <t>尼玛次仁
13658949900</t>
  </si>
  <si>
    <t>中央财政扶持村集体经济</t>
  </si>
  <si>
    <t>未完成前期工作</t>
  </si>
  <si>
    <t>松宗镇栋曲村民宿建设项目</t>
  </si>
  <si>
    <t>松宗镇栋曲村</t>
  </si>
  <si>
    <t>1.安装建设2个树屋，包括基础工程、主体工程、装饰装修工程。</t>
  </si>
  <si>
    <t>松宗镇人民政府</t>
  </si>
  <si>
    <t>王学位
13638948746</t>
  </si>
  <si>
    <t>波密县农田水渠新修及维修项目</t>
  </si>
  <si>
    <t>多吉乡、倾多镇、松宗镇、玉许乡、扎木镇</t>
  </si>
  <si>
    <r>
      <rPr>
        <b/>
        <sz val="12"/>
        <rFont val="宋体"/>
        <charset val="134"/>
        <scheme val="major"/>
      </rPr>
      <t>可行性及必要性：</t>
    </r>
    <r>
      <rPr>
        <sz val="12"/>
        <rFont val="宋体"/>
        <charset val="134"/>
        <scheme val="major"/>
      </rPr>
      <t>部分农田水渠年久失修，出现极端天气时无法灌溉，粮食产量降低，对群众带来极大的损失，项目建成后，能够有进一步完善农田灌溉设施，对于巩固粮食安全提高粮食产量具有积极意义。</t>
    </r>
    <r>
      <rPr>
        <b/>
        <sz val="12"/>
        <rFont val="宋体"/>
        <charset val="134"/>
        <scheme val="major"/>
      </rPr>
      <t>建设内容：</t>
    </r>
    <r>
      <rPr>
        <sz val="12"/>
        <rFont val="宋体"/>
        <charset val="134"/>
        <scheme val="major"/>
      </rPr>
      <t>新建取水口21座、沉沙池16座、消力池9座、引水渠道24.115公里、维修渠道2.883公里、引水管道5.491公里、分水口328座、农桥161座等。</t>
    </r>
  </si>
  <si>
    <t>农业农村局</t>
  </si>
  <si>
    <t>拉巴13989042812</t>
  </si>
  <si>
    <t>2024年7月</t>
  </si>
  <si>
    <t>2025年7月</t>
  </si>
  <si>
    <t>中央衔接资金27.8003万元+自治区衔接资金定额奖惩资金1000万元+自治区绩效评价及考核奖励资金327.12万元</t>
  </si>
  <si>
    <t>已开工</t>
  </si>
  <si>
    <t>波密县多吉乡通参村村集体超市改扩建项目</t>
  </si>
  <si>
    <t>多吉乡通参村</t>
  </si>
  <si>
    <r>
      <rPr>
        <b/>
        <sz val="12"/>
        <rFont val="宋体"/>
        <charset val="134"/>
        <scheme val="major"/>
      </rPr>
      <t>可行性及必要性：</t>
    </r>
    <r>
      <rPr>
        <sz val="12"/>
        <rFont val="宋体"/>
        <charset val="134"/>
        <scheme val="major"/>
      </rPr>
      <t>多吉乡通参村境内川藏铁路七标正在施工，对日常消费品，农产品的需求量较大，并与川藏铁路七标段施工方中交二公局签订生活物资供应协议。可以满足乡镇村民及川藏铁路施工方施工方的日常需求，同时为当地村民提供就业机会，促进农产品销售。</t>
    </r>
    <r>
      <rPr>
        <b/>
        <sz val="12"/>
        <rFont val="宋体"/>
        <charset val="134"/>
        <scheme val="major"/>
      </rPr>
      <t>建设内容：</t>
    </r>
    <r>
      <rPr>
        <sz val="12"/>
        <rFont val="宋体"/>
        <charset val="134"/>
        <scheme val="major"/>
      </rPr>
      <t>扩大现有集体超市规模，拓宽经营范围。</t>
    </r>
    <r>
      <rPr>
        <b/>
        <sz val="12"/>
        <rFont val="宋体"/>
        <charset val="134"/>
        <scheme val="major"/>
      </rPr>
      <t>运营主体：</t>
    </r>
    <r>
      <rPr>
        <sz val="12"/>
        <rFont val="宋体"/>
        <charset val="134"/>
        <scheme val="major"/>
      </rPr>
      <t>通参村村集体</t>
    </r>
  </si>
  <si>
    <t>多吉乡人民政府</t>
  </si>
  <si>
    <t>丁增卓玛13908941327</t>
  </si>
  <si>
    <t>市级衔接资金</t>
  </si>
  <si>
    <t>玉许乡沙仁村冷水鱼培育项目</t>
  </si>
  <si>
    <t>玉许乡沙仁村</t>
  </si>
  <si>
    <r>
      <rPr>
        <b/>
        <sz val="12"/>
        <rFont val="宋体"/>
        <charset val="134"/>
        <scheme val="major"/>
      </rPr>
      <t>可行性及必要性：一是</t>
    </r>
    <r>
      <rPr>
        <sz val="12"/>
        <rFont val="宋体"/>
        <charset val="134"/>
        <scheme val="major"/>
      </rPr>
      <t>波密县尚未建立本地生态养殖企业，市场需求主要依赖外地鱼苗供应，运输成本较高。</t>
    </r>
    <r>
      <rPr>
        <b/>
        <sz val="12"/>
        <rFont val="宋体"/>
        <charset val="134"/>
        <scheme val="major"/>
      </rPr>
      <t>二是</t>
    </r>
    <r>
      <rPr>
        <sz val="12"/>
        <rFont val="宋体"/>
        <charset val="134"/>
        <scheme val="major"/>
      </rPr>
      <t>本项目与村集体发展资金共同对玉许乡原有鱼塘提升改造，养鱼品种为本土弧唇裂腹鱼等，主要用于增殖放流，带动本地渔业发展的同时培育一批养鱼技术人员。预计可实现年收入10万元。</t>
    </r>
    <r>
      <rPr>
        <b/>
        <sz val="12"/>
        <rFont val="宋体"/>
        <charset val="134"/>
        <scheme val="major"/>
      </rPr>
      <t>建设内容：</t>
    </r>
    <r>
      <rPr>
        <sz val="12"/>
        <rFont val="宋体"/>
        <charset val="134"/>
        <scheme val="major"/>
      </rPr>
      <t>修建温室大棚2100㎡，养殖能力200万条，完善养鱼设施、购买鱼苗、饲料等</t>
    </r>
    <r>
      <rPr>
        <b/>
        <sz val="12"/>
        <rFont val="宋体"/>
        <charset val="134"/>
        <scheme val="major"/>
      </rPr>
      <t>。运营主体：</t>
    </r>
    <r>
      <rPr>
        <sz val="12"/>
        <rFont val="宋体"/>
        <charset val="134"/>
        <scheme val="major"/>
      </rPr>
      <t>西藏曲尼生态渔业有限公司</t>
    </r>
  </si>
  <si>
    <t>玉许乡人民政府</t>
  </si>
  <si>
    <t>王雷18289046265</t>
  </si>
  <si>
    <t>倾多镇扎西村、德吉村黄牛养殖项目</t>
  </si>
  <si>
    <t>扎西村、德吉村</t>
  </si>
  <si>
    <r>
      <rPr>
        <b/>
        <sz val="12"/>
        <rFont val="宋体"/>
        <charset val="134"/>
        <scheme val="major"/>
      </rPr>
      <t>可行性及必要性：</t>
    </r>
    <r>
      <rPr>
        <sz val="12"/>
        <rFont val="宋体"/>
        <charset val="134"/>
        <scheme val="major"/>
      </rPr>
      <t>倾多镇在康达村、热西村探索实施了“党支部+合作社+双联户+农户”养殖模式，效果较为明显。德吉村、扎西村自然禀赋稀少，产业基础薄弱，但群众具有一定的黄牛养殖技术和必要养殖条件，项目建成后，预计每年直接经济收入2.5万元，并在5年内向村内上缴一头1-2岁的犊牛。并</t>
    </r>
    <r>
      <rPr>
        <b/>
        <sz val="12"/>
        <rFont val="宋体"/>
        <charset val="134"/>
        <scheme val="major"/>
      </rPr>
      <t>建设内容：</t>
    </r>
    <r>
      <rPr>
        <sz val="12"/>
        <rFont val="宋体"/>
        <charset val="134"/>
        <scheme val="major"/>
      </rPr>
      <t>购置2-4岁黄牛85头，种牛2头等、少量饲草料等。</t>
    </r>
    <r>
      <rPr>
        <b/>
        <sz val="12"/>
        <rFont val="宋体"/>
        <charset val="134"/>
        <scheme val="major"/>
      </rPr>
      <t>运营主体：</t>
    </r>
    <r>
      <rPr>
        <sz val="12"/>
        <rFont val="宋体"/>
        <charset val="134"/>
        <scheme val="major"/>
      </rPr>
      <t>村集体+农户</t>
    </r>
  </si>
  <si>
    <t>张亮13989046109</t>
  </si>
  <si>
    <t>八盖乡中药材育苗基地项目</t>
  </si>
  <si>
    <t>雄吉村</t>
  </si>
  <si>
    <r>
      <rPr>
        <b/>
        <sz val="12"/>
        <rFont val="宋体"/>
        <charset val="134"/>
        <scheme val="major"/>
      </rPr>
      <t>可行性及必要性</t>
    </r>
    <r>
      <rPr>
        <sz val="12"/>
        <rFont val="宋体"/>
        <charset val="134"/>
        <scheme val="major"/>
      </rPr>
      <t>：根据目前市场行情分析，中药材具有良好的市场前景，较大的发展空间，且八盖乡在气候、土壤、空气湿润程度等方面均适合种植，之前在林下试种较为成功，目前已有企业在八盖乡种植。项目实施后，企业根据苗种长势和市场价进行收购，预计年带来收益1.8万元，后期将鼓励群众房前屋后大面积培育和种植。</t>
    </r>
    <r>
      <rPr>
        <b/>
        <sz val="12"/>
        <rFont val="宋体"/>
        <charset val="134"/>
        <scheme val="major"/>
      </rPr>
      <t>建设内容：</t>
    </r>
    <r>
      <rPr>
        <sz val="12"/>
        <rFont val="宋体"/>
        <charset val="134"/>
        <scheme val="major"/>
      </rPr>
      <t>在温室大棚内培育七叶一枝花苗5万株。</t>
    </r>
    <r>
      <rPr>
        <b/>
        <sz val="12"/>
        <rFont val="宋体"/>
        <charset val="134"/>
        <scheme val="major"/>
      </rPr>
      <t>运营主体：</t>
    </r>
    <r>
      <rPr>
        <sz val="12"/>
        <rFont val="宋体"/>
        <charset val="134"/>
        <scheme val="major"/>
      </rPr>
      <t>西藏博海农业科技有限公司</t>
    </r>
  </si>
  <si>
    <t>八盖乡人民政府</t>
  </si>
  <si>
    <t>索朗次仁13989046633</t>
  </si>
  <si>
    <t>易贡藏刀改扩建项目</t>
  </si>
  <si>
    <t>江拉村</t>
  </si>
  <si>
    <r>
      <rPr>
        <b/>
        <sz val="12"/>
        <rFont val="宋体"/>
        <charset val="134"/>
        <scheme val="major"/>
      </rPr>
      <t>可行性及必要性：</t>
    </r>
    <r>
      <rPr>
        <sz val="12"/>
        <rFont val="宋体"/>
        <charset val="134"/>
        <scheme val="major"/>
      </rPr>
      <t>易贡藏刀已有相对成熟的制作方法、稳固的销售渠道，利润也较为可观，但部分设备已老化，需要更新换代，以此来提升生产效率和产品质量，预计年均分红8.3万元。</t>
    </r>
    <r>
      <rPr>
        <b/>
        <sz val="12"/>
        <rFont val="宋体"/>
        <charset val="134"/>
        <scheme val="major"/>
      </rPr>
      <t>建设内容：</t>
    </r>
    <r>
      <rPr>
        <sz val="12"/>
        <rFont val="宋体"/>
        <charset val="134"/>
        <scheme val="major"/>
      </rPr>
      <t>拟引进包括但不限于高精度金属切割机、自动化磨光机等现代化设备，提升刀刃的精细度、图案雕刻的准确度以及整体生产效率。</t>
    </r>
    <r>
      <rPr>
        <b/>
        <sz val="12"/>
        <rFont val="宋体"/>
        <charset val="134"/>
        <scheme val="major"/>
      </rPr>
      <t>运营主体：</t>
    </r>
    <r>
      <rPr>
        <sz val="12"/>
        <rFont val="宋体"/>
        <charset val="134"/>
        <scheme val="major"/>
      </rPr>
      <t>拉嘎自然村村集体</t>
    </r>
  </si>
  <si>
    <t>易贡乡人民政府</t>
  </si>
  <si>
    <t>拉巴次仁13908944592</t>
  </si>
  <si>
    <t>波密县古乡雕刻机采购项目</t>
  </si>
  <si>
    <t>古乡</t>
  </si>
  <si>
    <r>
      <rPr>
        <b/>
        <sz val="12"/>
        <rFont val="宋体"/>
        <charset val="134"/>
        <scheme val="major"/>
      </rPr>
      <t>可行性及必要性：</t>
    </r>
    <r>
      <rPr>
        <sz val="12"/>
        <rFont val="宋体"/>
        <charset val="134"/>
        <scheme val="major"/>
      </rPr>
      <t>古乡具有一定的雕刻技术，设备采购及后期运营维护成本低，风险小，对操作技术要求较低，且寿命较长，项目建成后，可持续每年带来1万元收益。</t>
    </r>
    <r>
      <rPr>
        <b/>
        <sz val="12"/>
        <rFont val="宋体"/>
        <charset val="134"/>
        <scheme val="major"/>
      </rPr>
      <t>建设内容：</t>
    </r>
    <r>
      <rPr>
        <sz val="12"/>
        <rFont val="宋体"/>
        <charset val="134"/>
        <scheme val="major"/>
      </rPr>
      <t>购置一台数控雕刻机（T60-30型，4头随型扫描雕刻）和一台激光雕刻机（柜式紫外线激光雕刻机）及配套设施。运营主体：林芝圣维农业发展有限公司</t>
    </r>
  </si>
  <si>
    <t>古乡人民政府</t>
  </si>
  <si>
    <t>旦增13989949964</t>
  </si>
  <si>
    <t>已完成前期工作</t>
  </si>
  <si>
    <t>波密县松宗镇纳玉村村集体旅游配套项目</t>
  </si>
  <si>
    <t>纳玉村</t>
  </si>
  <si>
    <r>
      <rPr>
        <b/>
        <sz val="12"/>
        <rFont val="宋体"/>
        <charset val="134"/>
        <scheme val="major"/>
      </rPr>
      <t>可行性及必要性：</t>
    </r>
    <r>
      <rPr>
        <sz val="12"/>
        <rFont val="宋体"/>
        <charset val="134"/>
        <scheme val="major"/>
      </rPr>
      <t>松宗镇地理位置优越，自然资源丰富，客流量较大，对现有建筑物改造升级，设置农特产品销售窗口，旁边有红色旅游文化走廊，能够吸引更多的游客驻足，带动群众就业和本地产品销售。</t>
    </r>
    <r>
      <rPr>
        <b/>
        <sz val="12"/>
        <rFont val="宋体"/>
        <charset val="134"/>
        <scheme val="major"/>
      </rPr>
      <t>建设内容：</t>
    </r>
    <r>
      <rPr>
        <sz val="12"/>
        <rFont val="宋体"/>
        <charset val="134"/>
        <scheme val="major"/>
      </rPr>
      <t>一楼装修服务中心接待餐厅，二楼计划装修藏式高端住宿房，在松宗镇形成吃住购游一体化综合服务中心。采购相关的设备物资纳入松宗镇政府固定资产。</t>
    </r>
    <r>
      <rPr>
        <b/>
        <sz val="12"/>
        <rFont val="宋体"/>
        <charset val="134"/>
        <scheme val="major"/>
      </rPr>
      <t>运营主体：</t>
    </r>
    <r>
      <rPr>
        <sz val="12"/>
        <rFont val="宋体"/>
        <charset val="134"/>
        <scheme val="major"/>
      </rPr>
      <t>西藏川能新材料科技有限公司</t>
    </r>
  </si>
  <si>
    <t>王学位13638948746</t>
  </si>
  <si>
    <t>波密县玉普乡达巴村村集体机械运营项目</t>
  </si>
  <si>
    <t>达巴村</t>
  </si>
  <si>
    <r>
      <rPr>
        <b/>
        <sz val="12"/>
        <rFont val="宋体"/>
        <charset val="134"/>
        <scheme val="major"/>
      </rPr>
      <t>可行性及必要性：</t>
    </r>
    <r>
      <rPr>
        <sz val="12"/>
        <rFont val="宋体"/>
        <charset val="134"/>
        <scheme val="major"/>
      </rPr>
      <t>挖掘机由村委会统一运营，统一管理，统一调配使用，确保挖掘机在农业生产、基础设施建设等方面得到合理使用，避免浪费和损坏，按照制造商的要求和设备的实际情况，定期对挖掘机进行维护、保养和检查，确保设备的正常运行和安全使用，明确挖掘机使用、管理、维护的责任人，确保各项工作的有效落实，挖掘机使用前，必须进行安全检查，确保设备处于良好。建成后，挖掘机交由达巴村村民委员会经营、管理，可有效解决当地农牧民群众就业问题，带动农牧民就业，提高低收入群体经济收入。</t>
    </r>
    <r>
      <rPr>
        <b/>
        <sz val="12"/>
        <rFont val="宋体"/>
        <charset val="134"/>
        <scheme val="major"/>
      </rPr>
      <t>建设内容：</t>
    </r>
    <r>
      <rPr>
        <sz val="12"/>
        <rFont val="宋体"/>
        <charset val="134"/>
        <scheme val="major"/>
      </rPr>
      <t>运营75型号挖掘机一台用于川藏铁路。</t>
    </r>
    <r>
      <rPr>
        <b/>
        <sz val="12"/>
        <rFont val="宋体"/>
        <charset val="134"/>
        <scheme val="major"/>
      </rPr>
      <t>运营主体</t>
    </r>
    <r>
      <rPr>
        <sz val="12"/>
        <rFont val="宋体"/>
        <charset val="134"/>
        <scheme val="major"/>
      </rPr>
      <t>：达巴村村集体</t>
    </r>
  </si>
  <si>
    <t>玉普乡人民政府</t>
  </si>
  <si>
    <t>高寒18289145066</t>
  </si>
  <si>
    <t>波密县扎木镇仓库建设项目</t>
  </si>
  <si>
    <t>扎木镇</t>
  </si>
  <si>
    <r>
      <rPr>
        <b/>
        <sz val="12"/>
        <rFont val="宋体"/>
        <charset val="134"/>
        <scheme val="major"/>
      </rPr>
      <t>可行性及必要性</t>
    </r>
    <r>
      <rPr>
        <sz val="12"/>
        <rFont val="宋体"/>
        <charset val="134"/>
        <scheme val="major"/>
      </rPr>
      <t>：本项目和县委组织部强民惠农资金共同打造，波密县每年的蔬菜肉类等需求量大，运输成本高、保鲜成本高、且保鲜效率低，影响产品的质量，不利于人体健康，同时波密县的缺少民用冷冻仓库，市场前景广阔，项目建成后，每年为低收入群体带来5万元的收益。</t>
    </r>
    <r>
      <rPr>
        <b/>
        <sz val="12"/>
        <rFont val="宋体"/>
        <charset val="134"/>
        <scheme val="major"/>
      </rPr>
      <t>建设内容：</t>
    </r>
    <r>
      <rPr>
        <sz val="12"/>
        <rFont val="宋体"/>
        <charset val="134"/>
        <scheme val="major"/>
      </rPr>
      <t>建设一座保鲜仓储及配套设施。</t>
    </r>
    <r>
      <rPr>
        <b/>
        <sz val="12"/>
        <rFont val="宋体"/>
        <charset val="134"/>
        <scheme val="major"/>
      </rPr>
      <t>运营主体：</t>
    </r>
    <r>
      <rPr>
        <sz val="12"/>
        <rFont val="宋体"/>
        <charset val="134"/>
        <scheme val="major"/>
      </rPr>
      <t>扎木镇人民政府</t>
    </r>
  </si>
  <si>
    <t>扎木镇人民政府</t>
  </si>
  <si>
    <t>赵选贺18008949980</t>
  </si>
  <si>
    <t>正在开展前期工作</t>
  </si>
  <si>
    <t>康玉乡文化产业发展项目</t>
  </si>
  <si>
    <t>扎木村</t>
  </si>
  <si>
    <r>
      <rPr>
        <sz val="12"/>
        <rFont val="宋体"/>
        <charset val="134"/>
        <scheme val="major"/>
      </rPr>
      <t>可行性及必要性：康玉乡地理位置较远，气候条件差，产业基础设施薄弱，目前康玉乡附近没有广告服务公司，成立广告服务公司能有效满足项目建设、乡镇、村级的广告、宣传栏等的需求。本项目作为异地产业，主要制作广告、打字复印等，项目建成后，除康玉乡外，将多渠道争取业务资源，更大程度的提高收益，预计每年为康玉乡低收入群体带来2.4万元收益。</t>
    </r>
    <r>
      <rPr>
        <b/>
        <sz val="12"/>
        <rFont val="宋体"/>
        <charset val="134"/>
        <scheme val="major"/>
      </rPr>
      <t>建设内容：</t>
    </r>
    <r>
      <rPr>
        <sz val="12"/>
        <rFont val="宋体"/>
        <charset val="134"/>
        <scheme val="major"/>
      </rPr>
      <t>扩大现有集体超市规模，拓宽经营范围，新增广告制作、印刷等设备。</t>
    </r>
    <r>
      <rPr>
        <b/>
        <sz val="12"/>
        <rFont val="宋体"/>
        <charset val="134"/>
        <scheme val="major"/>
      </rPr>
      <t>运营主体：</t>
    </r>
    <r>
      <rPr>
        <sz val="12"/>
        <rFont val="宋体"/>
        <charset val="134"/>
        <scheme val="major"/>
      </rPr>
      <t>林芝高路科技有限公司</t>
    </r>
  </si>
  <si>
    <t>康玉乡人民政府</t>
  </si>
  <si>
    <t>罗布次仁13638947755</t>
  </si>
  <si>
    <t>（二）巩固提升类（人居环境整治类）</t>
  </si>
  <si>
    <t>波密县八盖乡雄吉村等7个村垃圾无害化处理工程</t>
  </si>
  <si>
    <t>八盖乡</t>
  </si>
  <si>
    <r>
      <rPr>
        <sz val="12"/>
        <rFont val="仿宋_GB2312"/>
        <charset val="134"/>
      </rPr>
      <t>新建综合楼81.54</t>
    </r>
    <r>
      <rPr>
        <sz val="12"/>
        <rFont val="宋体"/>
        <charset val="134"/>
      </rPr>
      <t>㎡，</t>
    </r>
    <r>
      <rPr>
        <sz val="12"/>
        <rFont val="仿宋_GB2312"/>
        <charset val="134"/>
      </rPr>
      <t>调节池1座，31.67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柴发机房1座，重力式垃圾坝173.11m，土石工程1项等。</t>
    </r>
  </si>
  <si>
    <t>住房和城乡建设局</t>
  </si>
  <si>
    <t>旺青格堆13549042883</t>
  </si>
  <si>
    <t>中央巩固拓展资金（950万元）+自治区巩固拓展资金（150万元+县级衔接资金（100万元）</t>
  </si>
  <si>
    <t>已开标未开工</t>
  </si>
  <si>
    <t>（三）小型公益性基础设施类</t>
  </si>
  <si>
    <t>波密县玉许乡人饮维修改造工程</t>
  </si>
  <si>
    <t>玉许乡</t>
  </si>
  <si>
    <t>改造重建7座截潜流坝，9座沉淀池，新建维修9座蓄水池，维修新建管道15620m，新建网围栏1592m，新建各类阀井63座及其余配套设施等。</t>
  </si>
  <si>
    <t>水利局</t>
  </si>
  <si>
    <t>索朗扎西13322542223</t>
  </si>
  <si>
    <t>2024年9月</t>
  </si>
  <si>
    <t>中央巩固拓展资金（684万元）+自治区巩固拓展资金（90万元）+县级衔接资金（70万元）</t>
  </si>
  <si>
    <t>波密县康玉乡通堆村钢架桥建设项目</t>
  </si>
  <si>
    <t>康玉乡通堆村</t>
  </si>
  <si>
    <t>新建一座长50m*宽2.5m的钢架桥以及毛石混凝土挡墙66m。4.5m高*7.6m宽（含基础）U型桥台2座等。</t>
  </si>
  <si>
    <t>2025年6月</t>
  </si>
  <si>
    <t>中央巩固拓展资金（135万元）+自治区巩固拓展资金（20万元）+县级衔接资金（34万元）</t>
  </si>
  <si>
    <t>已挂网</t>
  </si>
  <si>
    <t>(四)宜居宜业和美村庄（整村推进类）</t>
  </si>
  <si>
    <t>波密县扎木镇桑登村宜居宜业和美乡村建设项目</t>
  </si>
  <si>
    <t>扎木镇桑登村</t>
  </si>
  <si>
    <r>
      <rPr>
        <sz val="12"/>
        <rFont val="仿宋_GB2312"/>
        <charset val="134"/>
      </rPr>
      <t>新建A、B、C路段，混凝土道路5192.8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，维修混凝土道路5471.6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，新增沥青混凝土道路1214.1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，幼儿园门前沥青混凝土道路875.5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等及附属设施。</t>
    </r>
  </si>
  <si>
    <t>中央巩固拓展资金（2135.4403万元）+自治区巩固拓展资金（124.9万元）+县级衔接资金（180万元）</t>
  </si>
  <si>
    <t>旅游配套产业</t>
  </si>
  <si>
    <t>波密县扎木镇扎木村宜居宜业和美乡村建设项目</t>
  </si>
  <si>
    <t>扎木镇扎木村</t>
  </si>
  <si>
    <r>
      <rPr>
        <sz val="12"/>
        <rFont val="仿宋_GB2312"/>
        <charset val="134"/>
      </rPr>
      <t>新疏通原有污水管道350m，新建化粪池1项，铺设排污管道5198.74m；新建混凝土道路2358.76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、混凝土路面维护394.77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，行人道地砖铺地维修4015.23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等。</t>
    </r>
  </si>
  <si>
    <t>中央巩固拓展资金（563万元）+自治区巩固拓展资金（147万元）+县级衔接资金（75万元）</t>
  </si>
  <si>
    <t>波密县扎木镇巴琼村宜居宜业和美乡村建设项目</t>
  </si>
  <si>
    <t>扎木镇巴琼村</t>
  </si>
  <si>
    <r>
      <rPr>
        <sz val="12"/>
        <rFont val="仿宋_GB2312"/>
        <charset val="134"/>
      </rPr>
      <t>本次新建排污管道2674.00m、检查井68个、修建化粪池1项；新建混凝土道路2344.92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，混凝土路面维护3732.81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，公共厕所1座等。</t>
    </r>
  </si>
  <si>
    <t>中央巩固拓展资金（150万元）+自治区巩固拓展资金（130万元）+县级衔接资金（90万元）</t>
  </si>
  <si>
    <t>波密县松宗镇德巴村宜居宜业和美乡村建设项目</t>
  </si>
  <si>
    <t>松宗镇德巴村</t>
  </si>
  <si>
    <r>
      <rPr>
        <sz val="12"/>
        <rFont val="仿宋_GB2312"/>
        <charset val="134"/>
      </rPr>
      <t>涵管工程29m，路基防护工程1520.3m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，混凝土路面工程13155.3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，路基排水工程574m，人居环境整治686.1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，渠道工程5555.9m,分水闸113座，排污工程1项等。</t>
    </r>
  </si>
  <si>
    <t>克珠18889045558</t>
  </si>
  <si>
    <t>中央巩固拓展资金986.18万元（含少数民族发展资金923万元）+自治区少数民族发展资金501万元+县级衔接资金（130万元）</t>
  </si>
  <si>
    <t>波密县倾多镇如纳村宜居宜业和美乡村建设项目</t>
  </si>
  <si>
    <t>倾多镇如纳村</t>
  </si>
  <si>
    <r>
      <rPr>
        <sz val="12"/>
        <rFont val="仿宋_GB2312"/>
        <charset val="134"/>
      </rPr>
      <t>道路硬化12534.94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，宅间道路5849.67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，挡土墙55m，C30边沟3111.45m等。</t>
    </r>
  </si>
  <si>
    <t>乡村振兴局</t>
  </si>
  <si>
    <t>白玛央宗17711944810</t>
  </si>
  <si>
    <t>中央巩固拓展资金（720万元）+自治区巩固拓展资金（65万元）+县级衔接资金（75万元）</t>
  </si>
  <si>
    <t>波密县多吉乡通参村宜居宜业和美乡村建设项目</t>
  </si>
  <si>
    <r>
      <rPr>
        <sz val="12"/>
        <rFont val="仿宋_GB2312"/>
        <charset val="134"/>
      </rPr>
      <t>砼路面工程8505.77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，宅间道路8009.89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，C30边沟4441.12m，安装太阳能路灯33盏等。</t>
    </r>
  </si>
  <si>
    <t>中央巩固拓展资金（674万元）+自治区巩固拓展资金（170万元）+县级衔接资金（105万元）</t>
  </si>
  <si>
    <t>波密县多吉乡扩拉村宜居宜业和美乡村建设项目</t>
  </si>
  <si>
    <t>多吉乡扩拉村</t>
  </si>
  <si>
    <r>
      <rPr>
        <sz val="12"/>
        <rFont val="仿宋_GB2312"/>
        <charset val="134"/>
      </rPr>
      <t>路面工程22744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，土石方工程24427m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，边沟工程1482m,路基防护成果5366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，河道堤防工程885m等。</t>
    </r>
  </si>
  <si>
    <t>中央巩固拓展资金（1143万元）+自治区巩固拓展资金（167万元）+县级衔接资金（110万元）</t>
  </si>
  <si>
    <t>波密县倾多镇叶巴村宜居宜业和美乡村建设项目</t>
  </si>
  <si>
    <t>倾多镇叶巴村</t>
  </si>
  <si>
    <r>
      <rPr>
        <sz val="12"/>
        <rFont val="仿宋_GB2312"/>
        <charset val="134"/>
      </rPr>
      <t>新建公厕32.68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，土路硬化9267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，入户路硬化7911.4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，铁丝网围栏640m，边沟920m，安装太阳能路灯30盏，补助工程1项等。</t>
    </r>
  </si>
  <si>
    <t>2024年12月</t>
  </si>
  <si>
    <t>中央巩固拓展资金（593万元）+自治区巩固拓展资金（199万元）+县级衔接资金（107万元）</t>
  </si>
  <si>
    <t>波密县玉许乡麦差村宜居宜业和美乡村建设项目</t>
  </si>
  <si>
    <t>玉许乡麦差村</t>
  </si>
  <si>
    <r>
      <rPr>
        <sz val="12"/>
        <rFont val="仿宋_GB2312"/>
        <charset val="134"/>
      </rPr>
      <t>线路全长4.254km，路面工程990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、排水工程25.64m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，交叉工程12098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，线路改造81户等。</t>
    </r>
  </si>
  <si>
    <t>交通运输局</t>
  </si>
  <si>
    <t>次仁顿珠18308021234</t>
  </si>
  <si>
    <t>2024年11月</t>
  </si>
  <si>
    <t>中央巩固拓展资金（455万元）+自治区巩固拓展资金（40万元+县级衔接资金（80万元）</t>
  </si>
  <si>
    <t>波密县玉许乡玉沙村宜居宜业和美乡村建设项目</t>
  </si>
  <si>
    <t>玉许乡玉沙村</t>
  </si>
  <si>
    <r>
      <rPr>
        <sz val="12"/>
        <rFont val="仿宋_GB2312"/>
        <charset val="134"/>
      </rPr>
      <t>路面工程24707.2</t>
    </r>
    <r>
      <rPr>
        <sz val="12"/>
        <rFont val="宋体"/>
        <charset val="134"/>
      </rPr>
      <t>㎡及附属设施</t>
    </r>
    <r>
      <rPr>
        <sz val="12"/>
        <rFont val="仿宋_GB2312"/>
        <charset val="134"/>
      </rPr>
      <t>，线路改造97户，路灯30盏等。</t>
    </r>
  </si>
  <si>
    <t>中央巩固拓展资金（665.3万元）+自治区巩固拓展资金（80万元）+县级衔接资金（60万元）</t>
  </si>
  <si>
    <t>波密县八盖乡塔鲁村宜居宜业和美乡村建设项目</t>
  </si>
  <si>
    <t>八盖乡塔鲁村</t>
  </si>
  <si>
    <t>线路总长2.582km，其中：主线路长1.025km，支线1路线长0.748km，支线2路线长0.169km，入户道路硬化0.64km，全线改建涵洞8道等。</t>
  </si>
  <si>
    <t>中央巩固拓展资金（365.58万元）+自治区巩固拓展资金（25万元）+县级衔接资金（55万元）</t>
  </si>
  <si>
    <t>波密县多吉乡德吉村宜居宜业和美乡村建设项目</t>
  </si>
  <si>
    <t>多吉乡德吉村</t>
  </si>
  <si>
    <t>室外架空线路工程1项，户内线路工程1项，室外路灯15盏等。</t>
  </si>
  <si>
    <t>中央巩固拓展资金（542.18万元）+自治区巩固拓展资金（70万元）+县级衔接资金（55万元）</t>
  </si>
  <si>
    <t>波密县八盖乡巴瑞村宜居宜业和美乡村建设项目</t>
  </si>
  <si>
    <t>八盖乡巴瑞村</t>
  </si>
  <si>
    <r>
      <rPr>
        <sz val="12"/>
        <rFont val="仿宋_GB2312"/>
        <charset val="134"/>
      </rPr>
      <t>新建桥梁1座，道路支线工程3841.62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，路基防护与加固工程277.74m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，管涵90m等。</t>
    </r>
  </si>
  <si>
    <t>中央巩固拓展资金（566.5万元）+自治区巩固拓展资金（80万元）+县级衔接资金（110万元）</t>
  </si>
  <si>
    <t>波密县易贡乡贡仲村宜居宜业和美乡村建设项目</t>
  </si>
  <si>
    <t>易贡乡贡仲村</t>
  </si>
  <si>
    <t>维修渠道长度329m，农桥10座，分水口41座，对贡仲村全村入户线路改造提升，低压至户内线路改造（含屋内线路、灯具、开关）等。</t>
  </si>
  <si>
    <t>2024年10月</t>
  </si>
  <si>
    <t>中央巩固拓展资金（300万元）+自治区巩固拓展资金（105万元）+县级衔接资金（80万元）</t>
  </si>
  <si>
    <t>波密县倾多镇康达村宜居宜业和美乡村建设项目</t>
  </si>
  <si>
    <t>倾多镇康达村</t>
  </si>
  <si>
    <r>
      <rPr>
        <sz val="12"/>
        <rFont val="仿宋_GB2312"/>
        <charset val="134"/>
      </rPr>
      <t>主道路硬化1465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，宅间道路8465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，蓄水池2座，补助工程1项等。</t>
    </r>
  </si>
  <si>
    <t>中央巩固拓展资金（470万元）+自治区巩固拓展资金（85万元）+县级衔接资金（95万元）</t>
  </si>
  <si>
    <t>波密县树立农牧民新风貌行动补助资金</t>
  </si>
  <si>
    <t>10个乡镇47个村</t>
  </si>
  <si>
    <t>对波密县47个村开展改积分制的推广、乡村治理新风貌行动。</t>
  </si>
  <si>
    <t>各乡镇人民政府</t>
  </si>
  <si>
    <t>各乡（镇）长</t>
  </si>
  <si>
    <t>自治区巩固拓展资金（235万元）</t>
  </si>
  <si>
    <t>(五)扶贫贷款贴息类</t>
  </si>
  <si>
    <t>扶贫贴息贷款</t>
  </si>
  <si>
    <t>完成2023年扶贫贷款贴息资金（含利差补贴）</t>
  </si>
  <si>
    <t>2024年3月</t>
  </si>
  <si>
    <t>中央巩固拓展资金（32.8197万元）</t>
  </si>
  <si>
    <t>（六）其他类</t>
  </si>
  <si>
    <t>就业创业补贴</t>
  </si>
  <si>
    <r>
      <rPr>
        <sz val="12"/>
        <rFont val="仿宋_GB2312"/>
        <charset val="134"/>
      </rPr>
      <t>根据《关于加强乡村振兴人力资源社会保障帮扶工作的实施方案》（藏人社发</t>
    </r>
    <r>
      <rPr>
        <sz val="12"/>
        <rFont val="宋体"/>
        <charset val="134"/>
      </rPr>
      <t>[</t>
    </r>
    <r>
      <rPr>
        <sz val="12"/>
        <rFont val="宋体"/>
        <charset val="134"/>
        <scheme val="minor"/>
      </rPr>
      <t>2022</t>
    </r>
    <r>
      <rPr>
        <sz val="12"/>
        <rFont val="宋体"/>
        <charset val="134"/>
      </rPr>
      <t>]</t>
    </r>
    <r>
      <rPr>
        <sz val="12"/>
        <rFont val="宋体"/>
        <charset val="134"/>
        <scheme val="minor"/>
      </rPr>
      <t>年2号文件，对符合条件的1名脱贫群众兑现跨省就业路费补贴</t>
    </r>
  </si>
  <si>
    <t>自治区巩固拓展资金（0.1万元）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</si>
</sst>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  <numFmt numFmtId="178" formatCode="yyyy&quot;年&quot;m&quot;月&quot;;@"/>
    <numFmt numFmtId="179" formatCode="0_ "/>
    <numFmt numFmtId="180" formatCode="0.0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2"/>
      <name val="仿宋_GB2312"/>
      <charset val="134"/>
    </font>
    <font>
      <sz val="18"/>
      <name val="宋体"/>
      <charset val="134"/>
    </font>
    <font>
      <sz val="36"/>
      <name val="方正小标宋简体"/>
      <charset val="134"/>
    </font>
    <font>
      <b/>
      <sz val="11"/>
      <name val="宋体"/>
      <charset val="134"/>
    </font>
    <font>
      <sz val="12"/>
      <name val="宋体"/>
      <charset val="134"/>
      <scheme val="major"/>
    </font>
    <font>
      <b/>
      <sz val="12"/>
      <name val="宋体"/>
      <charset val="134"/>
      <scheme val="major"/>
    </font>
    <font>
      <b/>
      <sz val="12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protection locked="0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5" fillId="0" borderId="0" xfId="49" applyNumberFormat="1" applyFont="1" applyFill="1" applyAlignment="1" applyProtection="1">
      <alignment horizontal="center" vertical="center" wrapText="1"/>
    </xf>
    <xf numFmtId="0" fontId="6" fillId="0" borderId="0" xfId="49" applyNumberFormat="1" applyFont="1" applyFill="1" applyBorder="1" applyAlignment="1" applyProtection="1">
      <alignment horizontal="left" vertical="center" wrapText="1"/>
    </xf>
    <xf numFmtId="0" fontId="6" fillId="0" borderId="0" xfId="49" applyNumberFormat="1" applyFont="1" applyFill="1" applyBorder="1" applyAlignment="1" applyProtection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 applyProtection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6" fillId="0" borderId="0" xfId="49" applyNumberFormat="1" applyFont="1" applyFill="1" applyBorder="1" applyAlignment="1" applyProtection="1">
      <alignment horizontal="center" vertical="center" wrapText="1"/>
    </xf>
    <xf numFmtId="176" fontId="6" fillId="0" borderId="1" xfId="49" applyNumberFormat="1" applyFont="1" applyFill="1" applyBorder="1" applyAlignment="1" applyProtection="1">
      <alignment horizontal="center" vertical="center" wrapText="1"/>
    </xf>
    <xf numFmtId="176" fontId="6" fillId="0" borderId="2" xfId="49" applyNumberFormat="1" applyFont="1" applyFill="1" applyBorder="1" applyAlignment="1" applyProtection="1">
      <alignment horizontal="center" vertical="center" wrapText="1"/>
    </xf>
    <xf numFmtId="176" fontId="6" fillId="0" borderId="3" xfId="49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57" fontId="7" fillId="0" borderId="1" xfId="0" applyNumberFormat="1" applyFont="1" applyFill="1" applyBorder="1" applyAlignment="1" applyProtection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179" fontId="6" fillId="0" borderId="0" xfId="49" applyNumberFormat="1" applyFont="1" applyFill="1" applyAlignment="1" applyProtection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" name="图片 20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4" name="图片 20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5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6" name="图片 20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7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8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9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0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1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2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3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4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5" name="图片 20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6" name="图片 20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7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8" name="图片 20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9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0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1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2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3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4" name="图片 20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5" name="图片 20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6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185420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185420</xdr:rowOff>
    </xdr:to>
    <xdr:pic>
      <xdr:nvPicPr>
        <xdr:cNvPr id="2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161925</xdr:rowOff>
    </xdr:to>
    <xdr:pic>
      <xdr:nvPicPr>
        <xdr:cNvPr id="2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161925</xdr:rowOff>
    </xdr:to>
    <xdr:pic>
      <xdr:nvPicPr>
        <xdr:cNvPr id="3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161925</xdr:rowOff>
    </xdr:to>
    <xdr:pic>
      <xdr:nvPicPr>
        <xdr:cNvPr id="3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2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3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4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5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6" name="图片 21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7" name="图片 21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8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9" name="图片 21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40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41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42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43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44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45" name="图片 21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46" name="图片 21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47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48" name="图片 21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49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50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51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52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53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54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55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56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57" name="图片 2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58" name="图片 21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59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60" name="图片 21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61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185420</xdr:rowOff>
    </xdr:to>
    <xdr:pic>
      <xdr:nvPicPr>
        <xdr:cNvPr id="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185420</xdr:rowOff>
    </xdr:to>
    <xdr:pic>
      <xdr:nvPicPr>
        <xdr:cNvPr id="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161925</xdr:rowOff>
    </xdr:to>
    <xdr:pic>
      <xdr:nvPicPr>
        <xdr:cNvPr id="6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161925</xdr:rowOff>
    </xdr:to>
    <xdr:pic>
      <xdr:nvPicPr>
        <xdr:cNvPr id="6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161925</xdr:rowOff>
    </xdr:to>
    <xdr:pic>
      <xdr:nvPicPr>
        <xdr:cNvPr id="6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67" name="图片 21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68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69" name="图片 21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70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71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72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73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74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75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76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77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78" name="图片 2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79" name="图片 2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80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81" name="图片 21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82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83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84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85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86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87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88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89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90" name="图片 21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91" name="图片 21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92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93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94" name="图片 21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95" name="图片 21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96" name="图片 21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185420</xdr:rowOff>
    </xdr:to>
    <xdr:pic>
      <xdr:nvPicPr>
        <xdr:cNvPr id="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185420</xdr:rowOff>
    </xdr:to>
    <xdr:pic>
      <xdr:nvPicPr>
        <xdr:cNvPr id="9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161925</xdr:rowOff>
    </xdr:to>
    <xdr:pic>
      <xdr:nvPicPr>
        <xdr:cNvPr id="9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161925</xdr:rowOff>
    </xdr:to>
    <xdr:pic>
      <xdr:nvPicPr>
        <xdr:cNvPr id="10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161925</xdr:rowOff>
    </xdr:to>
    <xdr:pic>
      <xdr:nvPicPr>
        <xdr:cNvPr id="10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02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03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04" name="图片 21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05" name="图片 21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06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07" name="图片 21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08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09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10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11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185420</xdr:rowOff>
    </xdr:to>
    <xdr:pic>
      <xdr:nvPicPr>
        <xdr:cNvPr id="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185420</xdr:rowOff>
    </xdr:to>
    <xdr:pic>
      <xdr:nvPicPr>
        <xdr:cNvPr id="1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161925</xdr:rowOff>
    </xdr:to>
    <xdr:pic>
      <xdr:nvPicPr>
        <xdr:cNvPr id="11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161925</xdr:rowOff>
    </xdr:to>
    <xdr:pic>
      <xdr:nvPicPr>
        <xdr:cNvPr id="11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161925</xdr:rowOff>
    </xdr:to>
    <xdr:pic>
      <xdr:nvPicPr>
        <xdr:cNvPr id="11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17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18" name="图片 21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19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20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21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22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23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24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25" name="图片 21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26" name="图片 22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27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28" name="图片 22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29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30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31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32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33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34" name="图片 22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35" name="图片 22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36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185420</xdr:rowOff>
    </xdr:to>
    <xdr:pic>
      <xdr:nvPicPr>
        <xdr:cNvPr id="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185420</xdr:rowOff>
    </xdr:to>
    <xdr:pic>
      <xdr:nvPicPr>
        <xdr:cNvPr id="13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161925</xdr:rowOff>
    </xdr:to>
    <xdr:pic>
      <xdr:nvPicPr>
        <xdr:cNvPr id="13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161925</xdr:rowOff>
    </xdr:to>
    <xdr:pic>
      <xdr:nvPicPr>
        <xdr:cNvPr id="14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161925</xdr:rowOff>
    </xdr:to>
    <xdr:pic>
      <xdr:nvPicPr>
        <xdr:cNvPr id="14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42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43" name="图片 22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44" name="图片 22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45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46" name="图片 22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47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48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49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50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51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52" name="图片 22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53" name="图片 22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54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55" name="图片 22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56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57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58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59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60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61" name="图片 22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62" name="图片 22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63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64" name="图片 22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65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66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67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68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69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70" name="图片 22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71" name="图片 22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72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73" name="图片 22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74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75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76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77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78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79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80" name="图片 22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81" name="图片 22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185420</xdr:rowOff>
    </xdr:to>
    <xdr:pic>
      <xdr:nvPicPr>
        <xdr:cNvPr id="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185420</xdr:rowOff>
    </xdr:to>
    <xdr:pic>
      <xdr:nvPicPr>
        <xdr:cNvPr id="18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161925</xdr:rowOff>
    </xdr:to>
    <xdr:pic>
      <xdr:nvPicPr>
        <xdr:cNvPr id="18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161925</xdr:rowOff>
    </xdr:to>
    <xdr:pic>
      <xdr:nvPicPr>
        <xdr:cNvPr id="18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161925</xdr:rowOff>
    </xdr:to>
    <xdr:pic>
      <xdr:nvPicPr>
        <xdr:cNvPr id="18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87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88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89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90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91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92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93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94" name="图片 22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95" name="图片 22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96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97" name="图片 22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98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199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00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01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02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03" name="图片 22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04" name="图片 22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05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06" name="图片 22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07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08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09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10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11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12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13" name="图片 22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14" name="图片 22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15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16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185420</xdr:rowOff>
    </xdr:to>
    <xdr:pic>
      <xdr:nvPicPr>
        <xdr:cNvPr id="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185420</xdr:rowOff>
    </xdr:to>
    <xdr:pic>
      <xdr:nvPicPr>
        <xdr:cNvPr id="21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161925</xdr:rowOff>
    </xdr:to>
    <xdr:pic>
      <xdr:nvPicPr>
        <xdr:cNvPr id="21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161925</xdr:rowOff>
    </xdr:to>
    <xdr:pic>
      <xdr:nvPicPr>
        <xdr:cNvPr id="22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161925</xdr:rowOff>
    </xdr:to>
    <xdr:pic>
      <xdr:nvPicPr>
        <xdr:cNvPr id="22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22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23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24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25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26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27" name="图片 23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28" name="图片 23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29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30" name="图片 23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31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32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33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34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35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36" name="图片 23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37" name="图片 23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38" name="图片 23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39" name="图片 23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40" name="图片 23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41" name="图片 23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42" name="图片 23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43" name="图片 23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44" name="图片 23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45" name="图片 23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46" name="图片 23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47" name="图片 2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48" name="图片 23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49" name="图片 23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50" name="图片 23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51" name="图片 23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185420</xdr:rowOff>
    </xdr:to>
    <xdr:pic>
      <xdr:nvPicPr>
        <xdr:cNvPr id="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185420</xdr:rowOff>
    </xdr:to>
    <xdr:pic>
      <xdr:nvPicPr>
        <xdr:cNvPr id="2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161925</xdr:rowOff>
    </xdr:to>
    <xdr:pic>
      <xdr:nvPicPr>
        <xdr:cNvPr id="2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161925</xdr:rowOff>
    </xdr:to>
    <xdr:pic>
      <xdr:nvPicPr>
        <xdr:cNvPr id="25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161925</xdr:rowOff>
    </xdr:to>
    <xdr:pic>
      <xdr:nvPicPr>
        <xdr:cNvPr id="25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57" name="图片 23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58" name="图片 23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59" name="图片 23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60" name="图片 23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61" name="图片 2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62" name="图片 23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63" name="图片 23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64" name="图片 23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65" name="图片 23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66" name="图片 23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67" name="图片 23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68" name="图片 23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69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70" name="图片 23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71" name="图片 23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72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73" name="图片 23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74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75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76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77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78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79" name="图片 23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80" name="图片 23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81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82" name="图片 23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83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84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85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86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87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88" name="图片 2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89" name="图片 2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90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91" name="图片 23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185420</xdr:rowOff>
    </xdr:to>
    <xdr:pic>
      <xdr:nvPicPr>
        <xdr:cNvPr id="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185420</xdr:rowOff>
    </xdr:to>
    <xdr:pic>
      <xdr:nvPicPr>
        <xdr:cNvPr id="2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161925</xdr:rowOff>
    </xdr:to>
    <xdr:pic>
      <xdr:nvPicPr>
        <xdr:cNvPr id="29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161925</xdr:rowOff>
    </xdr:to>
    <xdr:pic>
      <xdr:nvPicPr>
        <xdr:cNvPr id="29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161925</xdr:rowOff>
    </xdr:to>
    <xdr:pic>
      <xdr:nvPicPr>
        <xdr:cNvPr id="29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97" name="图片 2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98" name="图片 2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299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00" name="图片 23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01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02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03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04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05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06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185420</xdr:rowOff>
    </xdr:to>
    <xdr:pic>
      <xdr:nvPicPr>
        <xdr:cNvPr id="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185420</xdr:rowOff>
    </xdr:to>
    <xdr:pic>
      <xdr:nvPicPr>
        <xdr:cNvPr id="30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161925</xdr:rowOff>
    </xdr:to>
    <xdr:pic>
      <xdr:nvPicPr>
        <xdr:cNvPr id="30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161925</xdr:rowOff>
    </xdr:to>
    <xdr:pic>
      <xdr:nvPicPr>
        <xdr:cNvPr id="31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161925</xdr:rowOff>
    </xdr:to>
    <xdr:pic>
      <xdr:nvPicPr>
        <xdr:cNvPr id="31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12" name="图片 23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13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14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15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16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17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18" name="图片 2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19" name="图片 2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20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21" name="图片 2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22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23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24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25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26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27" name="图片 2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28" name="图片 2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29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30" name="图片 2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31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185420</xdr:rowOff>
    </xdr:to>
    <xdr:pic>
      <xdr:nvPicPr>
        <xdr:cNvPr id="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185420</xdr:rowOff>
    </xdr:to>
    <xdr:pic>
      <xdr:nvPicPr>
        <xdr:cNvPr id="3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161925</xdr:rowOff>
    </xdr:to>
    <xdr:pic>
      <xdr:nvPicPr>
        <xdr:cNvPr id="33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161925</xdr:rowOff>
    </xdr:to>
    <xdr:pic>
      <xdr:nvPicPr>
        <xdr:cNvPr id="33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161925</xdr:rowOff>
    </xdr:to>
    <xdr:pic>
      <xdr:nvPicPr>
        <xdr:cNvPr id="33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37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38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39" name="图片 2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40" name="图片 2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41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42" name="图片 2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43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44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45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46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47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48" name="图片 2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49" name="图片 2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50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51" name="图片 2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52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53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54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55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56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57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58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59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60" name="图片 2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61" name="图片 2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62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63" name="图片 2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64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65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66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67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68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69" name="图片 2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70" name="图片 2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71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185420</xdr:rowOff>
    </xdr:to>
    <xdr:pic>
      <xdr:nvPicPr>
        <xdr:cNvPr id="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185420</xdr:rowOff>
    </xdr:to>
    <xdr:pic>
      <xdr:nvPicPr>
        <xdr:cNvPr id="3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161925</xdr:rowOff>
    </xdr:to>
    <xdr:pic>
      <xdr:nvPicPr>
        <xdr:cNvPr id="37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161925</xdr:rowOff>
    </xdr:to>
    <xdr:pic>
      <xdr:nvPicPr>
        <xdr:cNvPr id="37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46</xdr:row>
      <xdr:rowOff>0</xdr:rowOff>
    </xdr:from>
    <xdr:to>
      <xdr:col>1</xdr:col>
      <xdr:colOff>227330</xdr:colOff>
      <xdr:row>46</xdr:row>
      <xdr:rowOff>161925</xdr:rowOff>
    </xdr:to>
    <xdr:pic>
      <xdr:nvPicPr>
        <xdr:cNvPr id="37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444703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77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78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79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80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81" name="图片 2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82" name="图片 2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83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84" name="图片 2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85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86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87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88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89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90" name="图片 2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91" name="图片 2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92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93" name="图片 2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94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95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161925</xdr:rowOff>
    </xdr:to>
    <xdr:pic>
      <xdr:nvPicPr>
        <xdr:cNvPr id="396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162560</xdr:rowOff>
    </xdr:to>
    <xdr:pic>
      <xdr:nvPicPr>
        <xdr:cNvPr id="397" name="图片 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162560</xdr:rowOff>
    </xdr:to>
    <xdr:pic>
      <xdr:nvPicPr>
        <xdr:cNvPr id="398" name="图片 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162560</xdr:rowOff>
    </xdr:to>
    <xdr:pic>
      <xdr:nvPicPr>
        <xdr:cNvPr id="399" name="图片 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162560</xdr:rowOff>
    </xdr:to>
    <xdr:pic>
      <xdr:nvPicPr>
        <xdr:cNvPr id="400" name="图片 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46</xdr:row>
      <xdr:rowOff>0</xdr:rowOff>
    </xdr:from>
    <xdr:to>
      <xdr:col>1</xdr:col>
      <xdr:colOff>248285</xdr:colOff>
      <xdr:row>46</xdr:row>
      <xdr:rowOff>162560</xdr:rowOff>
    </xdr:to>
    <xdr:pic>
      <xdr:nvPicPr>
        <xdr:cNvPr id="401" name="图片 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44470320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46"/>
  <sheetViews>
    <sheetView tabSelected="1" zoomScale="60" zoomScaleNormal="60" workbookViewId="0">
      <selection activeCell="E3" sqref="E3:E4"/>
    </sheetView>
  </sheetViews>
  <sheetFormatPr defaultColWidth="9" defaultRowHeight="22.5"/>
  <cols>
    <col min="1" max="1" width="4.375" style="4" customWidth="1"/>
    <col min="2" max="2" width="10.5333333333333" style="5" customWidth="1"/>
    <col min="3" max="3" width="17.9083333333333" style="5" customWidth="1"/>
    <col min="4" max="4" width="12.675" style="5" customWidth="1"/>
    <col min="5" max="5" width="52.3" style="4" customWidth="1"/>
    <col min="6" max="6" width="10.2" style="4" customWidth="1"/>
    <col min="7" max="7" width="10.0083333333333" style="4" customWidth="1"/>
    <col min="8" max="8" width="11.4333333333333" style="4" customWidth="1"/>
    <col min="9" max="9" width="13.7416666666667" style="6" customWidth="1"/>
    <col min="10" max="10" width="14.9166666666667" style="6" customWidth="1"/>
    <col min="11" max="11" width="26.5" style="4" customWidth="1"/>
    <col min="12" max="17" width="13.3833333333333" style="4" customWidth="1"/>
    <col min="18" max="21" width="8.56666666666667" style="7" customWidth="1"/>
    <col min="22" max="22" width="14.1666666666667" style="4" customWidth="1"/>
    <col min="23" max="23" width="21.4666666666667" style="4" hidden="1" customWidth="1"/>
    <col min="24" max="26" width="9.28333333333333" style="4" hidden="1" customWidth="1"/>
    <col min="27" max="27" width="7.14166666666667" style="1" hidden="1" customWidth="1"/>
    <col min="28" max="28" width="14.275" style="1" hidden="1" customWidth="1"/>
    <col min="29" max="30" width="11.7833333333333" style="1" hidden="1" customWidth="1"/>
    <col min="31" max="32" width="9" style="1" hidden="1" customWidth="1"/>
    <col min="33" max="33" width="14.1666666666667" style="1" customWidth="1"/>
    <col min="34" max="16384" width="9" style="1"/>
  </cols>
  <sheetData>
    <row r="1" s="1" customFormat="1" ht="47.1" customHeight="1" spans="1:3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35"/>
      <c r="X1" s="35"/>
      <c r="Y1" s="35"/>
      <c r="Z1" s="35"/>
      <c r="AA1" s="35"/>
      <c r="AB1" s="40"/>
      <c r="AC1" s="40"/>
      <c r="AD1" s="40"/>
      <c r="AE1" s="18"/>
      <c r="AF1" s="41"/>
      <c r="AG1" s="45"/>
    </row>
    <row r="2" s="1" customFormat="1" ht="36" customHeight="1" spans="1:33">
      <c r="A2" s="9" t="s">
        <v>1</v>
      </c>
      <c r="B2" s="9"/>
      <c r="C2" s="9"/>
      <c r="D2" s="9"/>
      <c r="E2" s="10"/>
      <c r="F2" s="10"/>
      <c r="G2" s="10"/>
      <c r="H2" s="10"/>
      <c r="I2" s="22"/>
      <c r="J2" s="22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36"/>
      <c r="W2" s="35"/>
      <c r="X2" s="35"/>
      <c r="Y2" s="35"/>
      <c r="Z2" s="35"/>
      <c r="AA2" s="35"/>
      <c r="AB2" s="40"/>
      <c r="AC2" s="40"/>
      <c r="AD2" s="40"/>
      <c r="AE2" s="18"/>
      <c r="AF2" s="41"/>
      <c r="AG2" s="45"/>
    </row>
    <row r="3" s="1" customFormat="1" ht="40.7" customHeight="1" spans="1:33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3" t="s">
        <v>7</v>
      </c>
      <c r="G3" s="11" t="s">
        <v>8</v>
      </c>
      <c r="H3" s="11" t="s">
        <v>9</v>
      </c>
      <c r="I3" s="23" t="s">
        <v>10</v>
      </c>
      <c r="J3" s="24" t="s">
        <v>11</v>
      </c>
      <c r="K3" s="11" t="s">
        <v>12</v>
      </c>
      <c r="L3" s="11"/>
      <c r="M3" s="11" t="s">
        <v>13</v>
      </c>
      <c r="N3" s="11"/>
      <c r="O3" s="11"/>
      <c r="P3" s="11"/>
      <c r="Q3" s="11"/>
      <c r="R3" s="11"/>
      <c r="S3" s="11"/>
      <c r="T3" s="11"/>
      <c r="U3" s="11"/>
      <c r="V3" s="11" t="s">
        <v>14</v>
      </c>
      <c r="W3" s="11" t="s">
        <v>15</v>
      </c>
      <c r="X3" s="11" t="s">
        <v>16</v>
      </c>
      <c r="Y3" s="11" t="s">
        <v>17</v>
      </c>
      <c r="Z3" s="11" t="s">
        <v>18</v>
      </c>
      <c r="AA3" s="11" t="s">
        <v>19</v>
      </c>
      <c r="AB3" s="11" t="s">
        <v>20</v>
      </c>
      <c r="AC3" s="11" t="s">
        <v>21</v>
      </c>
      <c r="AD3" s="11" t="s">
        <v>22</v>
      </c>
      <c r="AE3" s="11" t="s">
        <v>23</v>
      </c>
      <c r="AF3" s="11" t="s">
        <v>24</v>
      </c>
      <c r="AG3" s="46" t="s">
        <v>25</v>
      </c>
    </row>
    <row r="4" s="1" customFormat="1" ht="78.2" customHeight="1" spans="1:33">
      <c r="A4" s="11"/>
      <c r="B4" s="11"/>
      <c r="C4" s="12"/>
      <c r="D4" s="11"/>
      <c r="E4" s="11"/>
      <c r="F4" s="14"/>
      <c r="G4" s="11"/>
      <c r="H4" s="11"/>
      <c r="I4" s="23"/>
      <c r="J4" s="25"/>
      <c r="K4" s="11" t="s">
        <v>26</v>
      </c>
      <c r="L4" s="11" t="s">
        <v>27</v>
      </c>
      <c r="M4" s="11" t="s">
        <v>28</v>
      </c>
      <c r="N4" s="11" t="s">
        <v>29</v>
      </c>
      <c r="O4" s="11" t="s">
        <v>30</v>
      </c>
      <c r="P4" s="11" t="s">
        <v>31</v>
      </c>
      <c r="Q4" s="11" t="s">
        <v>32</v>
      </c>
      <c r="R4" s="11" t="s">
        <v>33</v>
      </c>
      <c r="S4" s="11" t="s">
        <v>34</v>
      </c>
      <c r="T4" s="11" t="s">
        <v>35</v>
      </c>
      <c r="U4" s="11" t="s">
        <v>36</v>
      </c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46"/>
    </row>
    <row r="5" s="1" customFormat="1" ht="24.6" customHeight="1" spans="1:33">
      <c r="A5" s="11" t="s">
        <v>37</v>
      </c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26</v>
      </c>
      <c r="W5" s="11"/>
      <c r="X5" s="11"/>
      <c r="Y5" s="11"/>
      <c r="Z5" s="11"/>
      <c r="AA5" s="42"/>
      <c r="AB5" s="42"/>
      <c r="AC5" s="42"/>
      <c r="AD5" s="42"/>
      <c r="AE5" s="42"/>
      <c r="AF5" s="42"/>
      <c r="AG5" s="46">
        <v>27</v>
      </c>
    </row>
    <row r="6" s="2" customFormat="1" ht="36" customHeight="1" spans="1:33">
      <c r="A6" s="15" t="s">
        <v>38</v>
      </c>
      <c r="B6" s="15"/>
      <c r="C6" s="15"/>
      <c r="D6" s="15"/>
      <c r="E6" s="15">
        <f>E7+E21+E23+E26+E43+E45</f>
        <v>34</v>
      </c>
      <c r="F6" s="15"/>
      <c r="G6" s="15"/>
      <c r="H6" s="15"/>
      <c r="I6" s="26"/>
      <c r="J6" s="26"/>
      <c r="K6" s="15"/>
      <c r="L6" s="27">
        <f t="shared" ref="L6:P6" si="0">L7+L21+L23+L26+L43+L45</f>
        <v>19897.12</v>
      </c>
      <c r="M6" s="27">
        <f t="shared" si="0"/>
        <v>19897.12</v>
      </c>
      <c r="N6" s="15">
        <f t="shared" si="0"/>
        <v>13205</v>
      </c>
      <c r="O6" s="27">
        <f t="shared" si="0"/>
        <v>3811.12</v>
      </c>
      <c r="P6" s="27">
        <f t="shared" si="0"/>
        <v>1270</v>
      </c>
      <c r="Q6" s="37">
        <f t="shared" ref="O6:Q6" si="1">Q21+Q23+Q26+Q43+Q45</f>
        <v>1611</v>
      </c>
      <c r="R6" s="37">
        <v>0</v>
      </c>
      <c r="S6" s="37">
        <v>0</v>
      </c>
      <c r="T6" s="37">
        <v>0</v>
      </c>
      <c r="U6" s="37">
        <v>0</v>
      </c>
      <c r="V6" s="38"/>
      <c r="W6" s="15"/>
      <c r="X6" s="15"/>
      <c r="Y6" s="15"/>
      <c r="Z6" s="15"/>
      <c r="AA6" s="43"/>
      <c r="AB6" s="43"/>
      <c r="AC6" s="43"/>
      <c r="AD6" s="43"/>
      <c r="AE6" s="43"/>
      <c r="AF6" s="43"/>
      <c r="AG6" s="43"/>
    </row>
    <row r="7" s="2" customFormat="1" ht="36" customHeight="1" spans="1:33">
      <c r="A7" s="15" t="s">
        <v>39</v>
      </c>
      <c r="B7" s="15"/>
      <c r="C7" s="15"/>
      <c r="D7" s="15"/>
      <c r="E7" s="15">
        <v>13</v>
      </c>
      <c r="F7" s="15"/>
      <c r="G7" s="15"/>
      <c r="H7" s="15"/>
      <c r="I7" s="26"/>
      <c r="J7" s="26"/>
      <c r="K7" s="15"/>
      <c r="L7" s="27">
        <f>L8+L9+L10+L11+L12+L13+L14+L15+L16+L17+L18+L19+L20</f>
        <v>1904.9203</v>
      </c>
      <c r="M7" s="27">
        <f t="shared" ref="M7:U7" si="2">M8+M9+M10+M11+M12+M13+M14+M15+M16+M17+M18+M19+M20</f>
        <v>1904.9203</v>
      </c>
      <c r="N7" s="27">
        <f t="shared" si="2"/>
        <v>167.8003</v>
      </c>
      <c r="O7" s="27">
        <f t="shared" si="2"/>
        <v>1327.12</v>
      </c>
      <c r="P7" s="27">
        <f t="shared" si="2"/>
        <v>410</v>
      </c>
      <c r="Q7" s="27">
        <f t="shared" si="2"/>
        <v>0</v>
      </c>
      <c r="R7" s="27">
        <f t="shared" si="2"/>
        <v>0</v>
      </c>
      <c r="S7" s="27">
        <f t="shared" si="2"/>
        <v>0</v>
      </c>
      <c r="T7" s="27">
        <f t="shared" si="2"/>
        <v>0</v>
      </c>
      <c r="U7" s="27">
        <f t="shared" si="2"/>
        <v>0</v>
      </c>
      <c r="V7" s="38">
        <v>1</v>
      </c>
      <c r="W7" s="15"/>
      <c r="X7" s="15"/>
      <c r="Y7" s="15"/>
      <c r="Z7" s="15"/>
      <c r="AA7" s="43"/>
      <c r="AB7" s="43"/>
      <c r="AC7" s="43"/>
      <c r="AD7" s="43"/>
      <c r="AE7" s="43"/>
      <c r="AF7" s="43"/>
      <c r="AG7" s="43"/>
    </row>
    <row r="8" s="3" customFormat="1" ht="104" customHeight="1" spans="1:16379">
      <c r="A8" s="16">
        <v>1</v>
      </c>
      <c r="B8" s="16" t="s">
        <v>38</v>
      </c>
      <c r="C8" s="16" t="s">
        <v>40</v>
      </c>
      <c r="D8" s="16" t="s">
        <v>41</v>
      </c>
      <c r="E8" s="16" t="s">
        <v>42</v>
      </c>
      <c r="F8" s="16" t="s">
        <v>43</v>
      </c>
      <c r="G8" s="16" t="s">
        <v>44</v>
      </c>
      <c r="H8" s="16" t="s">
        <v>45</v>
      </c>
      <c r="I8" s="28">
        <v>45383</v>
      </c>
      <c r="J8" s="28">
        <v>45627</v>
      </c>
      <c r="K8" s="16" t="s">
        <v>46</v>
      </c>
      <c r="L8" s="16">
        <v>70</v>
      </c>
      <c r="M8" s="16">
        <f>N8+O8+P8+Q8+R8+S8+T8+U8</f>
        <v>70</v>
      </c>
      <c r="N8" s="16">
        <v>70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39">
        <v>1</v>
      </c>
      <c r="W8" s="16" t="s">
        <v>47</v>
      </c>
      <c r="X8" s="16">
        <v>0</v>
      </c>
      <c r="Y8" s="16">
        <v>0</v>
      </c>
      <c r="Z8" s="16">
        <v>0</v>
      </c>
      <c r="AA8" s="16"/>
      <c r="AB8" s="16">
        <v>5</v>
      </c>
      <c r="AC8" s="16"/>
      <c r="AD8" s="16"/>
      <c r="AE8" s="16"/>
      <c r="AF8" s="16"/>
      <c r="AG8" s="16"/>
      <c r="WTP8" s="47"/>
      <c r="WTQ8" s="47"/>
      <c r="WTR8" s="47"/>
      <c r="WTS8" s="47"/>
      <c r="WTT8" s="47"/>
      <c r="WTU8" s="47"/>
      <c r="WTV8" s="47"/>
      <c r="WTW8" s="47"/>
      <c r="WTX8" s="47"/>
      <c r="WTY8" s="47"/>
      <c r="WTZ8" s="47"/>
      <c r="WUA8" s="47"/>
      <c r="WUB8" s="47"/>
      <c r="WUC8" s="47"/>
      <c r="WUD8" s="47"/>
      <c r="WUE8" s="47"/>
      <c r="WUF8" s="47"/>
      <c r="WUG8" s="47"/>
      <c r="WUH8" s="47"/>
      <c r="WUI8" s="47"/>
      <c r="WUJ8" s="47"/>
      <c r="WUK8" s="47"/>
      <c r="WUL8" s="47"/>
      <c r="WUM8" s="47"/>
      <c r="WUN8" s="47"/>
      <c r="WUO8" s="47"/>
      <c r="WUP8" s="47"/>
      <c r="WUQ8" s="47"/>
      <c r="WUR8" s="47"/>
      <c r="WUS8" s="47"/>
      <c r="WUT8" s="47"/>
      <c r="WUU8" s="47"/>
      <c r="WUV8" s="47"/>
      <c r="WUW8" s="47"/>
      <c r="WUX8" s="47"/>
      <c r="WUY8" s="47"/>
      <c r="WUZ8" s="47"/>
      <c r="WVA8" s="47"/>
      <c r="WVB8" s="47"/>
      <c r="WVC8" s="47"/>
      <c r="WVD8" s="47"/>
      <c r="WVE8" s="47"/>
      <c r="WVF8" s="47"/>
      <c r="WVG8" s="47"/>
      <c r="WVH8" s="47"/>
      <c r="WVI8" s="47"/>
      <c r="WVJ8" s="47"/>
      <c r="WVK8" s="47"/>
      <c r="WVL8" s="47"/>
      <c r="WVM8" s="47"/>
      <c r="WVN8" s="47"/>
      <c r="WVO8" s="47"/>
      <c r="WVP8" s="47"/>
      <c r="WVQ8" s="47"/>
      <c r="WVR8" s="47"/>
      <c r="WVS8" s="47"/>
      <c r="WVT8" s="47"/>
      <c r="WVU8" s="47"/>
      <c r="WVV8" s="47"/>
      <c r="WVW8" s="47"/>
      <c r="WVX8" s="47"/>
      <c r="WVY8" s="47"/>
      <c r="WVZ8" s="47"/>
      <c r="WWA8" s="47"/>
      <c r="WWB8" s="47"/>
      <c r="WWC8" s="47"/>
      <c r="WWD8" s="47"/>
      <c r="WWE8" s="47"/>
      <c r="WWF8" s="47"/>
      <c r="WWG8" s="47"/>
      <c r="WWH8" s="47"/>
      <c r="WWI8" s="47"/>
      <c r="WWJ8" s="47"/>
      <c r="WWK8" s="47"/>
      <c r="WWL8" s="47"/>
      <c r="WWM8" s="47"/>
      <c r="WWN8" s="47"/>
      <c r="WWO8" s="47"/>
      <c r="WWP8" s="47"/>
      <c r="WWQ8" s="47"/>
      <c r="WWR8" s="47"/>
      <c r="WWS8" s="47"/>
      <c r="WWT8" s="47"/>
      <c r="WWU8" s="47"/>
      <c r="WWV8" s="47"/>
      <c r="WWW8" s="47"/>
      <c r="WWX8" s="47"/>
      <c r="WWY8" s="47"/>
      <c r="WWZ8" s="47"/>
      <c r="WXA8" s="47"/>
      <c r="WXB8" s="47"/>
      <c r="WXC8" s="47"/>
      <c r="WXD8" s="47"/>
      <c r="WXE8" s="47"/>
      <c r="WXF8" s="47"/>
      <c r="WXG8" s="47"/>
      <c r="WXH8" s="47"/>
      <c r="WXI8" s="47"/>
      <c r="WXJ8" s="47"/>
      <c r="WXK8" s="47"/>
      <c r="WXL8" s="47"/>
      <c r="WXM8" s="47"/>
      <c r="WXN8" s="47"/>
      <c r="WXO8" s="47"/>
      <c r="WXP8" s="47"/>
      <c r="WXQ8" s="47"/>
      <c r="WXR8" s="47"/>
      <c r="WXS8" s="47"/>
      <c r="WXT8" s="47"/>
      <c r="WXU8" s="47"/>
      <c r="WXV8" s="47"/>
      <c r="WXW8" s="47"/>
      <c r="WXX8" s="47"/>
      <c r="WXY8" s="47"/>
      <c r="WXZ8" s="47"/>
      <c r="WYA8" s="47"/>
      <c r="WYB8" s="47"/>
      <c r="WYC8" s="47"/>
      <c r="WYD8" s="47"/>
      <c r="WYE8" s="47"/>
      <c r="WYF8" s="47"/>
      <c r="WYG8" s="47"/>
      <c r="WYH8" s="47"/>
      <c r="WYI8" s="47"/>
      <c r="WYJ8" s="47"/>
      <c r="WYK8" s="47"/>
      <c r="WYL8" s="47"/>
      <c r="WYM8" s="47"/>
      <c r="WYN8" s="47"/>
      <c r="WYO8" s="47"/>
      <c r="WYP8" s="47"/>
      <c r="WYQ8" s="47"/>
      <c r="WYR8" s="47"/>
      <c r="WYS8" s="47"/>
      <c r="WYT8" s="47"/>
      <c r="WYU8" s="47"/>
      <c r="WYV8" s="47"/>
      <c r="WYW8" s="47"/>
      <c r="WYX8" s="47"/>
      <c r="WYY8" s="47"/>
      <c r="WYZ8" s="47"/>
      <c r="WZA8" s="47"/>
      <c r="WZB8" s="47"/>
      <c r="WZC8" s="47"/>
      <c r="WZD8" s="47"/>
      <c r="WZE8" s="47"/>
      <c r="WZF8" s="47"/>
      <c r="WZG8" s="47"/>
      <c r="WZH8" s="47"/>
      <c r="WZI8" s="47"/>
      <c r="WZJ8" s="47"/>
      <c r="WZK8" s="47"/>
      <c r="WZL8" s="47"/>
      <c r="WZM8" s="47"/>
      <c r="WZN8" s="47"/>
      <c r="WZO8" s="47"/>
      <c r="WZP8" s="47"/>
      <c r="WZQ8" s="47"/>
      <c r="WZR8" s="47"/>
      <c r="WZS8" s="47"/>
      <c r="WZT8" s="47"/>
      <c r="WZU8" s="47"/>
      <c r="WZV8" s="47"/>
      <c r="WZW8" s="47"/>
      <c r="WZX8" s="47"/>
      <c r="WZY8" s="47"/>
      <c r="WZZ8" s="47"/>
      <c r="XAA8" s="47"/>
      <c r="XAB8" s="47"/>
      <c r="XAC8" s="47"/>
      <c r="XAD8" s="47"/>
      <c r="XAE8" s="47"/>
      <c r="XAF8" s="47"/>
      <c r="XAG8" s="47"/>
      <c r="XAH8" s="47"/>
      <c r="XAI8" s="47"/>
      <c r="XAJ8" s="47"/>
      <c r="XAK8" s="47"/>
      <c r="XAL8" s="47"/>
      <c r="XAM8" s="47"/>
      <c r="XAN8" s="47"/>
      <c r="XAO8" s="47"/>
      <c r="XAP8" s="47"/>
      <c r="XAQ8" s="47"/>
      <c r="XAR8" s="47"/>
      <c r="XAS8" s="47"/>
      <c r="XAT8" s="47"/>
      <c r="XAU8" s="47"/>
      <c r="XAV8" s="47"/>
      <c r="XAW8" s="47"/>
      <c r="XAX8" s="47"/>
      <c r="XAY8" s="47"/>
      <c r="XAZ8" s="47"/>
      <c r="XBA8" s="47"/>
      <c r="XBB8" s="47"/>
      <c r="XBC8" s="47"/>
      <c r="XBD8" s="47"/>
      <c r="XBE8" s="47"/>
      <c r="XBF8" s="47"/>
      <c r="XBG8" s="47"/>
      <c r="XBH8" s="47"/>
      <c r="XBI8" s="47"/>
      <c r="XBJ8" s="47"/>
      <c r="XBK8" s="47"/>
      <c r="XBL8" s="47"/>
      <c r="XBM8" s="47"/>
      <c r="XBN8" s="47"/>
      <c r="XBO8" s="47"/>
      <c r="XBP8" s="47"/>
      <c r="XBQ8" s="47"/>
      <c r="XBR8" s="47"/>
      <c r="XBS8" s="47"/>
      <c r="XBT8" s="47"/>
      <c r="XBU8" s="47"/>
      <c r="XBV8" s="47"/>
      <c r="XBW8" s="47"/>
      <c r="XBX8" s="47"/>
      <c r="XBY8" s="47"/>
      <c r="XBZ8" s="47"/>
      <c r="XCA8" s="47"/>
      <c r="XCB8" s="47"/>
      <c r="XCC8" s="47"/>
      <c r="XCD8" s="47"/>
      <c r="XCE8" s="47"/>
      <c r="XCF8" s="47"/>
      <c r="XCG8" s="47"/>
      <c r="XCH8" s="47"/>
      <c r="XCI8" s="47"/>
      <c r="XCJ8" s="47"/>
      <c r="XCK8" s="47"/>
      <c r="XCL8" s="47"/>
      <c r="XCM8" s="47"/>
      <c r="XCN8" s="47"/>
      <c r="XCO8" s="47"/>
      <c r="XCP8" s="47"/>
      <c r="XCQ8" s="47"/>
      <c r="XCR8" s="47"/>
      <c r="XCS8" s="47"/>
      <c r="XCT8" s="47"/>
      <c r="XCU8" s="47"/>
      <c r="XCV8" s="47"/>
      <c r="XCW8" s="47"/>
      <c r="XCX8" s="47"/>
      <c r="XCY8" s="47"/>
      <c r="XCZ8" s="47"/>
      <c r="XDA8" s="47"/>
      <c r="XDB8" s="47"/>
      <c r="XDC8" s="47"/>
      <c r="XDD8" s="47"/>
      <c r="XDE8" s="47"/>
      <c r="XDF8" s="47"/>
      <c r="XDG8" s="47"/>
      <c r="XDH8" s="47"/>
      <c r="XDI8" s="47"/>
      <c r="XDJ8" s="47"/>
      <c r="XDK8" s="47"/>
      <c r="XDL8" s="47"/>
      <c r="XDM8" s="47"/>
      <c r="XDN8" s="47"/>
      <c r="XDO8" s="47"/>
      <c r="XDP8" s="47"/>
      <c r="XDQ8" s="47"/>
      <c r="XDR8" s="47"/>
      <c r="XDS8" s="47"/>
      <c r="XDT8" s="47"/>
      <c r="XDU8" s="47"/>
      <c r="XDV8" s="47"/>
      <c r="XDW8" s="47"/>
      <c r="XDX8" s="47"/>
      <c r="XDY8" s="47"/>
      <c r="XDZ8" s="47"/>
      <c r="XEA8" s="47"/>
      <c r="XEB8" s="47"/>
      <c r="XEC8" s="47"/>
      <c r="XED8" s="47"/>
      <c r="XEE8" s="47"/>
      <c r="XEF8" s="47"/>
      <c r="XEG8" s="47"/>
      <c r="XEH8" s="47"/>
      <c r="XEI8" s="47"/>
      <c r="XEJ8" s="47"/>
      <c r="XEK8" s="47"/>
      <c r="XEL8" s="47"/>
      <c r="XEM8" s="47"/>
      <c r="XEN8" s="47"/>
      <c r="XEO8" s="47"/>
      <c r="XEP8" s="47"/>
      <c r="XEQ8" s="47"/>
      <c r="XER8" s="47"/>
      <c r="XES8" s="47"/>
      <c r="XET8" s="47"/>
      <c r="XEU8" s="47"/>
      <c r="XEV8" s="47"/>
      <c r="XEW8" s="47"/>
      <c r="XEX8" s="47"/>
      <c r="XEY8" s="47"/>
    </row>
    <row r="9" s="3" customFormat="1" ht="64" customHeight="1" spans="1:16379">
      <c r="A9" s="16">
        <v>2</v>
      </c>
      <c r="B9" s="16" t="s">
        <v>38</v>
      </c>
      <c r="C9" s="16" t="s">
        <v>48</v>
      </c>
      <c r="D9" s="16" t="s">
        <v>49</v>
      </c>
      <c r="E9" s="16" t="s">
        <v>50</v>
      </c>
      <c r="F9" s="16" t="s">
        <v>43</v>
      </c>
      <c r="G9" s="16" t="s">
        <v>51</v>
      </c>
      <c r="H9" s="16" t="s">
        <v>52</v>
      </c>
      <c r="I9" s="28">
        <v>45384</v>
      </c>
      <c r="J9" s="28">
        <v>45628</v>
      </c>
      <c r="K9" s="16" t="s">
        <v>46</v>
      </c>
      <c r="L9" s="16">
        <v>70</v>
      </c>
      <c r="M9" s="16">
        <f>N9+O9+P9+Q9+R9+S9+T9+U9</f>
        <v>70</v>
      </c>
      <c r="N9" s="16">
        <v>70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39">
        <v>1</v>
      </c>
      <c r="W9" s="16" t="s">
        <v>47</v>
      </c>
      <c r="X9" s="16">
        <v>0</v>
      </c>
      <c r="Y9" s="16">
        <v>0</v>
      </c>
      <c r="Z9" s="16">
        <v>0</v>
      </c>
      <c r="AA9" s="16"/>
      <c r="AB9" s="16">
        <v>5</v>
      </c>
      <c r="AC9" s="16"/>
      <c r="AD9" s="16"/>
      <c r="AE9" s="16"/>
      <c r="AF9" s="16"/>
      <c r="AG9" s="16"/>
      <c r="WTP9" s="47"/>
      <c r="WTQ9" s="47"/>
      <c r="WTR9" s="47"/>
      <c r="WTS9" s="47"/>
      <c r="WTT9" s="47"/>
      <c r="WTU9" s="47"/>
      <c r="WTV9" s="47"/>
      <c r="WTW9" s="47"/>
      <c r="WTX9" s="47"/>
      <c r="WTY9" s="47"/>
      <c r="WTZ9" s="47"/>
      <c r="WUA9" s="47"/>
      <c r="WUB9" s="47"/>
      <c r="WUC9" s="47"/>
      <c r="WUD9" s="47"/>
      <c r="WUE9" s="47"/>
      <c r="WUF9" s="47"/>
      <c r="WUG9" s="47"/>
      <c r="WUH9" s="47"/>
      <c r="WUI9" s="47"/>
      <c r="WUJ9" s="47"/>
      <c r="WUK9" s="47"/>
      <c r="WUL9" s="47"/>
      <c r="WUM9" s="47"/>
      <c r="WUN9" s="47"/>
      <c r="WUO9" s="47"/>
      <c r="WUP9" s="47"/>
      <c r="WUQ9" s="47"/>
      <c r="WUR9" s="47"/>
      <c r="WUS9" s="47"/>
      <c r="WUT9" s="47"/>
      <c r="WUU9" s="47"/>
      <c r="WUV9" s="47"/>
      <c r="WUW9" s="47"/>
      <c r="WUX9" s="47"/>
      <c r="WUY9" s="47"/>
      <c r="WUZ9" s="47"/>
      <c r="WVA9" s="47"/>
      <c r="WVB9" s="47"/>
      <c r="WVC9" s="47"/>
      <c r="WVD9" s="47"/>
      <c r="WVE9" s="47"/>
      <c r="WVF9" s="47"/>
      <c r="WVG9" s="47"/>
      <c r="WVH9" s="47"/>
      <c r="WVI9" s="47"/>
      <c r="WVJ9" s="47"/>
      <c r="WVK9" s="47"/>
      <c r="WVL9" s="47"/>
      <c r="WVM9" s="47"/>
      <c r="WVN9" s="47"/>
      <c r="WVO9" s="47"/>
      <c r="WVP9" s="47"/>
      <c r="WVQ9" s="47"/>
      <c r="WVR9" s="47"/>
      <c r="WVS9" s="47"/>
      <c r="WVT9" s="47"/>
      <c r="WVU9" s="47"/>
      <c r="WVV9" s="47"/>
      <c r="WVW9" s="47"/>
      <c r="WVX9" s="47"/>
      <c r="WVY9" s="47"/>
      <c r="WVZ9" s="47"/>
      <c r="WWA9" s="47"/>
      <c r="WWB9" s="47"/>
      <c r="WWC9" s="47"/>
      <c r="WWD9" s="47"/>
      <c r="WWE9" s="47"/>
      <c r="WWF9" s="47"/>
      <c r="WWG9" s="47"/>
      <c r="WWH9" s="47"/>
      <c r="WWI9" s="47"/>
      <c r="WWJ9" s="47"/>
      <c r="WWK9" s="47"/>
      <c r="WWL9" s="47"/>
      <c r="WWM9" s="47"/>
      <c r="WWN9" s="47"/>
      <c r="WWO9" s="47"/>
      <c r="WWP9" s="47"/>
      <c r="WWQ9" s="47"/>
      <c r="WWR9" s="47"/>
      <c r="WWS9" s="47"/>
      <c r="WWT9" s="47"/>
      <c r="WWU9" s="47"/>
      <c r="WWV9" s="47"/>
      <c r="WWW9" s="47"/>
      <c r="WWX9" s="47"/>
      <c r="WWY9" s="47"/>
      <c r="WWZ9" s="47"/>
      <c r="WXA9" s="47"/>
      <c r="WXB9" s="47"/>
      <c r="WXC9" s="47"/>
      <c r="WXD9" s="47"/>
      <c r="WXE9" s="47"/>
      <c r="WXF9" s="47"/>
      <c r="WXG9" s="47"/>
      <c r="WXH9" s="47"/>
      <c r="WXI9" s="47"/>
      <c r="WXJ9" s="47"/>
      <c r="WXK9" s="47"/>
      <c r="WXL9" s="47"/>
      <c r="WXM9" s="47"/>
      <c r="WXN9" s="47"/>
      <c r="WXO9" s="47"/>
      <c r="WXP9" s="47"/>
      <c r="WXQ9" s="47"/>
      <c r="WXR9" s="47"/>
      <c r="WXS9" s="47"/>
      <c r="WXT9" s="47"/>
      <c r="WXU9" s="47"/>
      <c r="WXV9" s="47"/>
      <c r="WXW9" s="47"/>
      <c r="WXX9" s="47"/>
      <c r="WXY9" s="47"/>
      <c r="WXZ9" s="47"/>
      <c r="WYA9" s="47"/>
      <c r="WYB9" s="47"/>
      <c r="WYC9" s="47"/>
      <c r="WYD9" s="47"/>
      <c r="WYE9" s="47"/>
      <c r="WYF9" s="47"/>
      <c r="WYG9" s="47"/>
      <c r="WYH9" s="47"/>
      <c r="WYI9" s="47"/>
      <c r="WYJ9" s="47"/>
      <c r="WYK9" s="47"/>
      <c r="WYL9" s="47"/>
      <c r="WYM9" s="47"/>
      <c r="WYN9" s="47"/>
      <c r="WYO9" s="47"/>
      <c r="WYP9" s="47"/>
      <c r="WYQ9" s="47"/>
      <c r="WYR9" s="47"/>
      <c r="WYS9" s="47"/>
      <c r="WYT9" s="47"/>
      <c r="WYU9" s="47"/>
      <c r="WYV9" s="47"/>
      <c r="WYW9" s="47"/>
      <c r="WYX9" s="47"/>
      <c r="WYY9" s="47"/>
      <c r="WYZ9" s="47"/>
      <c r="WZA9" s="47"/>
      <c r="WZB9" s="47"/>
      <c r="WZC9" s="47"/>
      <c r="WZD9" s="47"/>
      <c r="WZE9" s="47"/>
      <c r="WZF9" s="47"/>
      <c r="WZG9" s="47"/>
      <c r="WZH9" s="47"/>
      <c r="WZI9" s="47"/>
      <c r="WZJ9" s="47"/>
      <c r="WZK9" s="47"/>
      <c r="WZL9" s="47"/>
      <c r="WZM9" s="47"/>
      <c r="WZN9" s="47"/>
      <c r="WZO9" s="47"/>
      <c r="WZP9" s="47"/>
      <c r="WZQ9" s="47"/>
      <c r="WZR9" s="47"/>
      <c r="WZS9" s="47"/>
      <c r="WZT9" s="47"/>
      <c r="WZU9" s="47"/>
      <c r="WZV9" s="47"/>
      <c r="WZW9" s="47"/>
      <c r="WZX9" s="47"/>
      <c r="WZY9" s="47"/>
      <c r="WZZ9" s="47"/>
      <c r="XAA9" s="47"/>
      <c r="XAB9" s="47"/>
      <c r="XAC9" s="47"/>
      <c r="XAD9" s="47"/>
      <c r="XAE9" s="47"/>
      <c r="XAF9" s="47"/>
      <c r="XAG9" s="47"/>
      <c r="XAH9" s="47"/>
      <c r="XAI9" s="47"/>
      <c r="XAJ9" s="47"/>
      <c r="XAK9" s="47"/>
      <c r="XAL9" s="47"/>
      <c r="XAM9" s="47"/>
      <c r="XAN9" s="47"/>
      <c r="XAO9" s="47"/>
      <c r="XAP9" s="47"/>
      <c r="XAQ9" s="47"/>
      <c r="XAR9" s="47"/>
      <c r="XAS9" s="47"/>
      <c r="XAT9" s="47"/>
      <c r="XAU9" s="47"/>
      <c r="XAV9" s="47"/>
      <c r="XAW9" s="47"/>
      <c r="XAX9" s="47"/>
      <c r="XAY9" s="47"/>
      <c r="XAZ9" s="47"/>
      <c r="XBA9" s="47"/>
      <c r="XBB9" s="47"/>
      <c r="XBC9" s="47"/>
      <c r="XBD9" s="47"/>
      <c r="XBE9" s="47"/>
      <c r="XBF9" s="47"/>
      <c r="XBG9" s="47"/>
      <c r="XBH9" s="47"/>
      <c r="XBI9" s="47"/>
      <c r="XBJ9" s="47"/>
      <c r="XBK9" s="47"/>
      <c r="XBL9" s="47"/>
      <c r="XBM9" s="47"/>
      <c r="XBN9" s="47"/>
      <c r="XBO9" s="47"/>
      <c r="XBP9" s="47"/>
      <c r="XBQ9" s="47"/>
      <c r="XBR9" s="47"/>
      <c r="XBS9" s="47"/>
      <c r="XBT9" s="47"/>
      <c r="XBU9" s="47"/>
      <c r="XBV9" s="47"/>
      <c r="XBW9" s="47"/>
      <c r="XBX9" s="47"/>
      <c r="XBY9" s="47"/>
      <c r="XBZ9" s="47"/>
      <c r="XCA9" s="47"/>
      <c r="XCB9" s="47"/>
      <c r="XCC9" s="47"/>
      <c r="XCD9" s="47"/>
      <c r="XCE9" s="47"/>
      <c r="XCF9" s="47"/>
      <c r="XCG9" s="47"/>
      <c r="XCH9" s="47"/>
      <c r="XCI9" s="47"/>
      <c r="XCJ9" s="47"/>
      <c r="XCK9" s="47"/>
      <c r="XCL9" s="47"/>
      <c r="XCM9" s="47"/>
      <c r="XCN9" s="47"/>
      <c r="XCO9" s="47"/>
      <c r="XCP9" s="47"/>
      <c r="XCQ9" s="47"/>
      <c r="XCR9" s="47"/>
      <c r="XCS9" s="47"/>
      <c r="XCT9" s="47"/>
      <c r="XCU9" s="47"/>
      <c r="XCV9" s="47"/>
      <c r="XCW9" s="47"/>
      <c r="XCX9" s="47"/>
      <c r="XCY9" s="47"/>
      <c r="XCZ9" s="47"/>
      <c r="XDA9" s="47"/>
      <c r="XDB9" s="47"/>
      <c r="XDC9" s="47"/>
      <c r="XDD9" s="47"/>
      <c r="XDE9" s="47"/>
      <c r="XDF9" s="47"/>
      <c r="XDG9" s="47"/>
      <c r="XDH9" s="47"/>
      <c r="XDI9" s="47"/>
      <c r="XDJ9" s="47"/>
      <c r="XDK9" s="47"/>
      <c r="XDL9" s="47"/>
      <c r="XDM9" s="47"/>
      <c r="XDN9" s="47"/>
      <c r="XDO9" s="47"/>
      <c r="XDP9" s="47"/>
      <c r="XDQ9" s="47"/>
      <c r="XDR9" s="47"/>
      <c r="XDS9" s="47"/>
      <c r="XDT9" s="47"/>
      <c r="XDU9" s="47"/>
      <c r="XDV9" s="47"/>
      <c r="XDW9" s="47"/>
      <c r="XDX9" s="47"/>
      <c r="XDY9" s="47"/>
      <c r="XDZ9" s="47"/>
      <c r="XEA9" s="47"/>
      <c r="XEB9" s="47"/>
      <c r="XEC9" s="47"/>
      <c r="XED9" s="47"/>
      <c r="XEE9" s="47"/>
      <c r="XEF9" s="47"/>
      <c r="XEG9" s="47"/>
      <c r="XEH9" s="47"/>
      <c r="XEI9" s="47"/>
      <c r="XEJ9" s="47"/>
      <c r="XEK9" s="47"/>
      <c r="XEL9" s="47"/>
      <c r="XEM9" s="47"/>
      <c r="XEN9" s="47"/>
      <c r="XEO9" s="47"/>
      <c r="XEP9" s="47"/>
      <c r="XEQ9" s="47"/>
      <c r="XER9" s="47"/>
      <c r="XES9" s="47"/>
      <c r="XET9" s="47"/>
      <c r="XEU9" s="47"/>
      <c r="XEV9" s="47"/>
      <c r="XEW9" s="47"/>
      <c r="XEX9" s="47"/>
      <c r="XEY9" s="47"/>
    </row>
    <row r="10" s="3" customFormat="1" ht="107" customHeight="1" spans="1:16379">
      <c r="A10" s="16">
        <v>3</v>
      </c>
      <c r="B10" s="17" t="s">
        <v>38</v>
      </c>
      <c r="C10" s="17" t="s">
        <v>53</v>
      </c>
      <c r="D10" s="17" t="s">
        <v>54</v>
      </c>
      <c r="E10" s="18" t="s">
        <v>55</v>
      </c>
      <c r="F10" s="17" t="s">
        <v>43</v>
      </c>
      <c r="G10" s="17" t="s">
        <v>56</v>
      </c>
      <c r="H10" s="17" t="s">
        <v>57</v>
      </c>
      <c r="I10" s="17" t="s">
        <v>58</v>
      </c>
      <c r="J10" s="17" t="s">
        <v>59</v>
      </c>
      <c r="K10" s="17" t="s">
        <v>60</v>
      </c>
      <c r="L10" s="17">
        <f t="shared" ref="L10:L18" si="3">M10</f>
        <v>1354.9203</v>
      </c>
      <c r="M10" s="17">
        <f t="shared" ref="M10:M18" si="4">SUM(N10:U10)</f>
        <v>1354.9203</v>
      </c>
      <c r="N10" s="17">
        <v>27.8003</v>
      </c>
      <c r="O10" s="17">
        <v>1327.12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39">
        <v>1</v>
      </c>
      <c r="W10" s="17" t="s">
        <v>61</v>
      </c>
      <c r="X10" s="17"/>
      <c r="Y10" s="17"/>
      <c r="Z10" s="17"/>
      <c r="AA10" s="17"/>
      <c r="AB10" s="17">
        <v>6</v>
      </c>
      <c r="AC10" s="17"/>
      <c r="AD10" s="17"/>
      <c r="AE10" s="17"/>
      <c r="AF10" s="17"/>
      <c r="AG10" s="16"/>
      <c r="WTP10" s="47"/>
      <c r="WTQ10" s="47"/>
      <c r="WTR10" s="47"/>
      <c r="WTS10" s="47"/>
      <c r="WTT10" s="47"/>
      <c r="WTU10" s="47"/>
      <c r="WTV10" s="47"/>
      <c r="WTW10" s="47"/>
      <c r="WTX10" s="47"/>
      <c r="WTY10" s="47"/>
      <c r="WTZ10" s="47"/>
      <c r="WUA10" s="47"/>
      <c r="WUB10" s="47"/>
      <c r="WUC10" s="47"/>
      <c r="WUD10" s="47"/>
      <c r="WUE10" s="47"/>
      <c r="WUF10" s="47"/>
      <c r="WUG10" s="47"/>
      <c r="WUH10" s="47"/>
      <c r="WUI10" s="47"/>
      <c r="WUJ10" s="47"/>
      <c r="WUK10" s="47"/>
      <c r="WUL10" s="47"/>
      <c r="WUM10" s="47"/>
      <c r="WUN10" s="47"/>
      <c r="WUO10" s="47"/>
      <c r="WUP10" s="47"/>
      <c r="WUQ10" s="47"/>
      <c r="WUR10" s="47"/>
      <c r="WUS10" s="47"/>
      <c r="WUT10" s="47"/>
      <c r="WUU10" s="47"/>
      <c r="WUV10" s="47"/>
      <c r="WUW10" s="47"/>
      <c r="WUX10" s="47"/>
      <c r="WUY10" s="47"/>
      <c r="WUZ10" s="47"/>
      <c r="WVA10" s="47"/>
      <c r="WVB10" s="47"/>
      <c r="WVC10" s="47"/>
      <c r="WVD10" s="47"/>
      <c r="WVE10" s="47"/>
      <c r="WVF10" s="47"/>
      <c r="WVG10" s="47"/>
      <c r="WVH10" s="47"/>
      <c r="WVI10" s="47"/>
      <c r="WVJ10" s="47"/>
      <c r="WVK10" s="47"/>
      <c r="WVL10" s="47"/>
      <c r="WVM10" s="47"/>
      <c r="WVN10" s="47"/>
      <c r="WVO10" s="47"/>
      <c r="WVP10" s="47"/>
      <c r="WVQ10" s="47"/>
      <c r="WVR10" s="47"/>
      <c r="WVS10" s="47"/>
      <c r="WVT10" s="47"/>
      <c r="WVU10" s="47"/>
      <c r="WVV10" s="47"/>
      <c r="WVW10" s="47"/>
      <c r="WVX10" s="47"/>
      <c r="WVY10" s="47"/>
      <c r="WVZ10" s="47"/>
      <c r="WWA10" s="47"/>
      <c r="WWB10" s="47"/>
      <c r="WWC10" s="47"/>
      <c r="WWD10" s="47"/>
      <c r="WWE10" s="47"/>
      <c r="WWF10" s="47"/>
      <c r="WWG10" s="47"/>
      <c r="WWH10" s="47"/>
      <c r="WWI10" s="47"/>
      <c r="WWJ10" s="47"/>
      <c r="WWK10" s="47"/>
      <c r="WWL10" s="47"/>
      <c r="WWM10" s="47"/>
      <c r="WWN10" s="47"/>
      <c r="WWO10" s="47"/>
      <c r="WWP10" s="47"/>
      <c r="WWQ10" s="47"/>
      <c r="WWR10" s="47"/>
      <c r="WWS10" s="47"/>
      <c r="WWT10" s="47"/>
      <c r="WWU10" s="47"/>
      <c r="WWV10" s="47"/>
      <c r="WWW10" s="47"/>
      <c r="WWX10" s="47"/>
      <c r="WWY10" s="47"/>
      <c r="WWZ10" s="47"/>
      <c r="WXA10" s="47"/>
      <c r="WXB10" s="47"/>
      <c r="WXC10" s="47"/>
      <c r="WXD10" s="47"/>
      <c r="WXE10" s="47"/>
      <c r="WXF10" s="47"/>
      <c r="WXG10" s="47"/>
      <c r="WXH10" s="47"/>
      <c r="WXI10" s="47"/>
      <c r="WXJ10" s="47"/>
      <c r="WXK10" s="47"/>
      <c r="WXL10" s="47"/>
      <c r="WXM10" s="47"/>
      <c r="WXN10" s="47"/>
      <c r="WXO10" s="47"/>
      <c r="WXP10" s="47"/>
      <c r="WXQ10" s="47"/>
      <c r="WXR10" s="47"/>
      <c r="WXS10" s="47"/>
      <c r="WXT10" s="47"/>
      <c r="WXU10" s="47"/>
      <c r="WXV10" s="47"/>
      <c r="WXW10" s="47"/>
      <c r="WXX10" s="47"/>
      <c r="WXY10" s="47"/>
      <c r="WXZ10" s="47"/>
      <c r="WYA10" s="47"/>
      <c r="WYB10" s="47"/>
      <c r="WYC10" s="47"/>
      <c r="WYD10" s="47"/>
      <c r="WYE10" s="47"/>
      <c r="WYF10" s="47"/>
      <c r="WYG10" s="47"/>
      <c r="WYH10" s="47"/>
      <c r="WYI10" s="47"/>
      <c r="WYJ10" s="47"/>
      <c r="WYK10" s="47"/>
      <c r="WYL10" s="47"/>
      <c r="WYM10" s="47"/>
      <c r="WYN10" s="47"/>
      <c r="WYO10" s="47"/>
      <c r="WYP10" s="47"/>
      <c r="WYQ10" s="47"/>
      <c r="WYR10" s="47"/>
      <c r="WYS10" s="47"/>
      <c r="WYT10" s="47"/>
      <c r="WYU10" s="47"/>
      <c r="WYV10" s="47"/>
      <c r="WYW10" s="47"/>
      <c r="WYX10" s="47"/>
      <c r="WYY10" s="47"/>
      <c r="WYZ10" s="47"/>
      <c r="WZA10" s="47"/>
      <c r="WZB10" s="47"/>
      <c r="WZC10" s="47"/>
      <c r="WZD10" s="47"/>
      <c r="WZE10" s="47"/>
      <c r="WZF10" s="47"/>
      <c r="WZG10" s="47"/>
      <c r="WZH10" s="47"/>
      <c r="WZI10" s="47"/>
      <c r="WZJ10" s="47"/>
      <c r="WZK10" s="47"/>
      <c r="WZL10" s="47"/>
      <c r="WZM10" s="47"/>
      <c r="WZN10" s="47"/>
      <c r="WZO10" s="47"/>
      <c r="WZP10" s="47"/>
      <c r="WZQ10" s="47"/>
      <c r="WZR10" s="47"/>
      <c r="WZS10" s="47"/>
      <c r="WZT10" s="47"/>
      <c r="WZU10" s="47"/>
      <c r="WZV10" s="47"/>
      <c r="WZW10" s="47"/>
      <c r="WZX10" s="47"/>
      <c r="WZY10" s="47"/>
      <c r="WZZ10" s="47"/>
      <c r="XAA10" s="47"/>
      <c r="XAB10" s="47"/>
      <c r="XAC10" s="47"/>
      <c r="XAD10" s="47"/>
      <c r="XAE10" s="47"/>
      <c r="XAF10" s="47"/>
      <c r="XAG10" s="47"/>
      <c r="XAH10" s="47"/>
      <c r="XAI10" s="47"/>
      <c r="XAJ10" s="47"/>
      <c r="XAK10" s="47"/>
      <c r="XAL10" s="47"/>
      <c r="XAM10" s="47"/>
      <c r="XAN10" s="47"/>
      <c r="XAO10" s="47"/>
      <c r="XAP10" s="47"/>
      <c r="XAQ10" s="47"/>
      <c r="XAR10" s="47"/>
      <c r="XAS10" s="47"/>
      <c r="XAT10" s="47"/>
      <c r="XAU10" s="47"/>
      <c r="XAV10" s="47"/>
      <c r="XAW10" s="47"/>
      <c r="XAX10" s="47"/>
      <c r="XAY10" s="47"/>
      <c r="XAZ10" s="47"/>
      <c r="XBA10" s="47"/>
      <c r="XBB10" s="47"/>
      <c r="XBC10" s="47"/>
      <c r="XBD10" s="47"/>
      <c r="XBE10" s="47"/>
      <c r="XBF10" s="47"/>
      <c r="XBG10" s="47"/>
      <c r="XBH10" s="47"/>
      <c r="XBI10" s="47"/>
      <c r="XBJ10" s="47"/>
      <c r="XBK10" s="47"/>
      <c r="XBL10" s="47"/>
      <c r="XBM10" s="47"/>
      <c r="XBN10" s="47"/>
      <c r="XBO10" s="47"/>
      <c r="XBP10" s="47"/>
      <c r="XBQ10" s="47"/>
      <c r="XBR10" s="47"/>
      <c r="XBS10" s="47"/>
      <c r="XBT10" s="47"/>
      <c r="XBU10" s="47"/>
      <c r="XBV10" s="47"/>
      <c r="XBW10" s="47"/>
      <c r="XBX10" s="47"/>
      <c r="XBY10" s="47"/>
      <c r="XBZ10" s="47"/>
      <c r="XCA10" s="47"/>
      <c r="XCB10" s="47"/>
      <c r="XCC10" s="47"/>
      <c r="XCD10" s="47"/>
      <c r="XCE10" s="47"/>
      <c r="XCF10" s="47"/>
      <c r="XCG10" s="47"/>
      <c r="XCH10" s="47"/>
      <c r="XCI10" s="47"/>
      <c r="XCJ10" s="47"/>
      <c r="XCK10" s="47"/>
      <c r="XCL10" s="47"/>
      <c r="XCM10" s="47"/>
      <c r="XCN10" s="47"/>
      <c r="XCO10" s="47"/>
      <c r="XCP10" s="47"/>
      <c r="XCQ10" s="47"/>
      <c r="XCR10" s="47"/>
      <c r="XCS10" s="47"/>
      <c r="XCT10" s="47"/>
      <c r="XCU10" s="47"/>
      <c r="XCV10" s="47"/>
      <c r="XCW10" s="47"/>
      <c r="XCX10" s="47"/>
      <c r="XCY10" s="47"/>
      <c r="XCZ10" s="47"/>
      <c r="XDA10" s="47"/>
      <c r="XDB10" s="47"/>
      <c r="XDC10" s="47"/>
      <c r="XDD10" s="47"/>
      <c r="XDE10" s="47"/>
      <c r="XDF10" s="47"/>
      <c r="XDG10" s="47"/>
      <c r="XDH10" s="47"/>
      <c r="XDI10" s="47"/>
      <c r="XDJ10" s="47"/>
      <c r="XDK10" s="47"/>
      <c r="XDL10" s="47"/>
      <c r="XDM10" s="47"/>
      <c r="XDN10" s="47"/>
      <c r="XDO10" s="47"/>
      <c r="XDP10" s="47"/>
      <c r="XDQ10" s="47"/>
      <c r="XDR10" s="47"/>
      <c r="XDS10" s="47"/>
      <c r="XDT10" s="47"/>
      <c r="XDU10" s="47"/>
      <c r="XDV10" s="47"/>
      <c r="XDW10" s="47"/>
      <c r="XDX10" s="47"/>
      <c r="XDY10" s="47"/>
      <c r="XDZ10" s="47"/>
      <c r="XEA10" s="47"/>
      <c r="XEB10" s="47"/>
      <c r="XEC10" s="47"/>
      <c r="XED10" s="47"/>
      <c r="XEE10" s="47"/>
      <c r="XEF10" s="47"/>
      <c r="XEG10" s="47"/>
      <c r="XEH10" s="47"/>
      <c r="XEI10" s="47"/>
      <c r="XEJ10" s="47"/>
      <c r="XEK10" s="47"/>
      <c r="XEL10" s="47"/>
      <c r="XEM10" s="47"/>
      <c r="XEN10" s="47"/>
      <c r="XEO10" s="47"/>
      <c r="XEP10" s="47"/>
      <c r="XEQ10" s="47"/>
      <c r="XER10" s="47"/>
      <c r="XES10" s="47"/>
      <c r="XET10" s="47"/>
      <c r="XEU10" s="47"/>
      <c r="XEV10" s="47"/>
      <c r="XEW10" s="47"/>
      <c r="XEX10" s="47"/>
      <c r="XEY10" s="47"/>
    </row>
    <row r="11" s="3" customFormat="1" ht="104" customHeight="1" spans="1:16379">
      <c r="A11" s="16">
        <v>4</v>
      </c>
      <c r="B11" s="17" t="s">
        <v>38</v>
      </c>
      <c r="C11" s="17" t="s">
        <v>62</v>
      </c>
      <c r="D11" s="17" t="s">
        <v>63</v>
      </c>
      <c r="E11" s="18" t="s">
        <v>64</v>
      </c>
      <c r="F11" s="17" t="s">
        <v>43</v>
      </c>
      <c r="G11" s="17" t="s">
        <v>65</v>
      </c>
      <c r="H11" s="17" t="s">
        <v>66</v>
      </c>
      <c r="I11" s="30">
        <v>45444</v>
      </c>
      <c r="J11" s="30">
        <v>45474</v>
      </c>
      <c r="K11" s="17" t="s">
        <v>67</v>
      </c>
      <c r="L11" s="17">
        <f t="shared" si="3"/>
        <v>12</v>
      </c>
      <c r="M11" s="17">
        <f t="shared" si="4"/>
        <v>12</v>
      </c>
      <c r="N11" s="17">
        <v>0</v>
      </c>
      <c r="O11" s="17">
        <v>0</v>
      </c>
      <c r="P11" s="29">
        <v>12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39">
        <v>1</v>
      </c>
      <c r="W11" s="17" t="s">
        <v>61</v>
      </c>
      <c r="X11" s="17"/>
      <c r="Y11" s="17"/>
      <c r="Z11" s="17"/>
      <c r="AA11" s="17"/>
      <c r="AB11" s="17">
        <v>4</v>
      </c>
      <c r="AC11" s="17"/>
      <c r="AD11" s="17"/>
      <c r="AE11" s="17"/>
      <c r="AF11" s="17"/>
      <c r="AG11" s="16"/>
      <c r="WTP11" s="47"/>
      <c r="WTQ11" s="47"/>
      <c r="WTR11" s="47"/>
      <c r="WTS11" s="47"/>
      <c r="WTT11" s="47"/>
      <c r="WTU11" s="47"/>
      <c r="WTV11" s="47"/>
      <c r="WTW11" s="47"/>
      <c r="WTX11" s="47"/>
      <c r="WTY11" s="47"/>
      <c r="WTZ11" s="47"/>
      <c r="WUA11" s="47"/>
      <c r="WUB11" s="47"/>
      <c r="WUC11" s="47"/>
      <c r="WUD11" s="47"/>
      <c r="WUE11" s="47"/>
      <c r="WUF11" s="47"/>
      <c r="WUG11" s="47"/>
      <c r="WUH11" s="47"/>
      <c r="WUI11" s="47"/>
      <c r="WUJ11" s="47"/>
      <c r="WUK11" s="47"/>
      <c r="WUL11" s="47"/>
      <c r="WUM11" s="47"/>
      <c r="WUN11" s="47"/>
      <c r="WUO11" s="47"/>
      <c r="WUP11" s="47"/>
      <c r="WUQ11" s="47"/>
      <c r="WUR11" s="47"/>
      <c r="WUS11" s="47"/>
      <c r="WUT11" s="47"/>
      <c r="WUU11" s="47"/>
      <c r="WUV11" s="47"/>
      <c r="WUW11" s="47"/>
      <c r="WUX11" s="47"/>
      <c r="WUY11" s="47"/>
      <c r="WUZ11" s="47"/>
      <c r="WVA11" s="47"/>
      <c r="WVB11" s="47"/>
      <c r="WVC11" s="47"/>
      <c r="WVD11" s="47"/>
      <c r="WVE11" s="47"/>
      <c r="WVF11" s="47"/>
      <c r="WVG11" s="47"/>
      <c r="WVH11" s="47"/>
      <c r="WVI11" s="47"/>
      <c r="WVJ11" s="47"/>
      <c r="WVK11" s="47"/>
      <c r="WVL11" s="47"/>
      <c r="WVM11" s="47"/>
      <c r="WVN11" s="47"/>
      <c r="WVO11" s="47"/>
      <c r="WVP11" s="47"/>
      <c r="WVQ11" s="47"/>
      <c r="WVR11" s="47"/>
      <c r="WVS11" s="47"/>
      <c r="WVT11" s="47"/>
      <c r="WVU11" s="47"/>
      <c r="WVV11" s="47"/>
      <c r="WVW11" s="47"/>
      <c r="WVX11" s="47"/>
      <c r="WVY11" s="47"/>
      <c r="WVZ11" s="47"/>
      <c r="WWA11" s="47"/>
      <c r="WWB11" s="47"/>
      <c r="WWC11" s="47"/>
      <c r="WWD11" s="47"/>
      <c r="WWE11" s="47"/>
      <c r="WWF11" s="47"/>
      <c r="WWG11" s="47"/>
      <c r="WWH11" s="47"/>
      <c r="WWI11" s="47"/>
      <c r="WWJ11" s="47"/>
      <c r="WWK11" s="47"/>
      <c r="WWL11" s="47"/>
      <c r="WWM11" s="47"/>
      <c r="WWN11" s="47"/>
      <c r="WWO11" s="47"/>
      <c r="WWP11" s="47"/>
      <c r="WWQ11" s="47"/>
      <c r="WWR11" s="47"/>
      <c r="WWS11" s="47"/>
      <c r="WWT11" s="47"/>
      <c r="WWU11" s="47"/>
      <c r="WWV11" s="47"/>
      <c r="WWW11" s="47"/>
      <c r="WWX11" s="47"/>
      <c r="WWY11" s="47"/>
      <c r="WWZ11" s="47"/>
      <c r="WXA11" s="47"/>
      <c r="WXB11" s="47"/>
      <c r="WXC11" s="47"/>
      <c r="WXD11" s="47"/>
      <c r="WXE11" s="47"/>
      <c r="WXF11" s="47"/>
      <c r="WXG11" s="47"/>
      <c r="WXH11" s="47"/>
      <c r="WXI11" s="47"/>
      <c r="WXJ11" s="47"/>
      <c r="WXK11" s="47"/>
      <c r="WXL11" s="47"/>
      <c r="WXM11" s="47"/>
      <c r="WXN11" s="47"/>
      <c r="WXO11" s="47"/>
      <c r="WXP11" s="47"/>
      <c r="WXQ11" s="47"/>
      <c r="WXR11" s="47"/>
      <c r="WXS11" s="47"/>
      <c r="WXT11" s="47"/>
      <c r="WXU11" s="47"/>
      <c r="WXV11" s="47"/>
      <c r="WXW11" s="47"/>
      <c r="WXX11" s="47"/>
      <c r="WXY11" s="47"/>
      <c r="WXZ11" s="47"/>
      <c r="WYA11" s="47"/>
      <c r="WYB11" s="47"/>
      <c r="WYC11" s="47"/>
      <c r="WYD11" s="47"/>
      <c r="WYE11" s="47"/>
      <c r="WYF11" s="47"/>
      <c r="WYG11" s="47"/>
      <c r="WYH11" s="47"/>
      <c r="WYI11" s="47"/>
      <c r="WYJ11" s="47"/>
      <c r="WYK11" s="47"/>
      <c r="WYL11" s="47"/>
      <c r="WYM11" s="47"/>
      <c r="WYN11" s="47"/>
      <c r="WYO11" s="47"/>
      <c r="WYP11" s="47"/>
      <c r="WYQ11" s="47"/>
      <c r="WYR11" s="47"/>
      <c r="WYS11" s="47"/>
      <c r="WYT11" s="47"/>
      <c r="WYU11" s="47"/>
      <c r="WYV11" s="47"/>
      <c r="WYW11" s="47"/>
      <c r="WYX11" s="47"/>
      <c r="WYY11" s="47"/>
      <c r="WYZ11" s="47"/>
      <c r="WZA11" s="47"/>
      <c r="WZB11" s="47"/>
      <c r="WZC11" s="47"/>
      <c r="WZD11" s="47"/>
      <c r="WZE11" s="47"/>
      <c r="WZF11" s="47"/>
      <c r="WZG11" s="47"/>
      <c r="WZH11" s="47"/>
      <c r="WZI11" s="47"/>
      <c r="WZJ11" s="47"/>
      <c r="WZK11" s="47"/>
      <c r="WZL11" s="47"/>
      <c r="WZM11" s="47"/>
      <c r="WZN11" s="47"/>
      <c r="WZO11" s="47"/>
      <c r="WZP11" s="47"/>
      <c r="WZQ11" s="47"/>
      <c r="WZR11" s="47"/>
      <c r="WZS11" s="47"/>
      <c r="WZT11" s="47"/>
      <c r="WZU11" s="47"/>
      <c r="WZV11" s="47"/>
      <c r="WZW11" s="47"/>
      <c r="WZX11" s="47"/>
      <c r="WZY11" s="47"/>
      <c r="WZZ11" s="47"/>
      <c r="XAA11" s="47"/>
      <c r="XAB11" s="47"/>
      <c r="XAC11" s="47"/>
      <c r="XAD11" s="47"/>
      <c r="XAE11" s="47"/>
      <c r="XAF11" s="47"/>
      <c r="XAG11" s="47"/>
      <c r="XAH11" s="47"/>
      <c r="XAI11" s="47"/>
      <c r="XAJ11" s="47"/>
      <c r="XAK11" s="47"/>
      <c r="XAL11" s="47"/>
      <c r="XAM11" s="47"/>
      <c r="XAN11" s="47"/>
      <c r="XAO11" s="47"/>
      <c r="XAP11" s="47"/>
      <c r="XAQ11" s="47"/>
      <c r="XAR11" s="47"/>
      <c r="XAS11" s="47"/>
      <c r="XAT11" s="47"/>
      <c r="XAU11" s="47"/>
      <c r="XAV11" s="47"/>
      <c r="XAW11" s="47"/>
      <c r="XAX11" s="47"/>
      <c r="XAY11" s="47"/>
      <c r="XAZ11" s="47"/>
      <c r="XBA11" s="47"/>
      <c r="XBB11" s="47"/>
      <c r="XBC11" s="47"/>
      <c r="XBD11" s="47"/>
      <c r="XBE11" s="47"/>
      <c r="XBF11" s="47"/>
      <c r="XBG11" s="47"/>
      <c r="XBH11" s="47"/>
      <c r="XBI11" s="47"/>
      <c r="XBJ11" s="47"/>
      <c r="XBK11" s="47"/>
      <c r="XBL11" s="47"/>
      <c r="XBM11" s="47"/>
      <c r="XBN11" s="47"/>
      <c r="XBO11" s="47"/>
      <c r="XBP11" s="47"/>
      <c r="XBQ11" s="47"/>
      <c r="XBR11" s="47"/>
      <c r="XBS11" s="47"/>
      <c r="XBT11" s="47"/>
      <c r="XBU11" s="47"/>
      <c r="XBV11" s="47"/>
      <c r="XBW11" s="47"/>
      <c r="XBX11" s="47"/>
      <c r="XBY11" s="47"/>
      <c r="XBZ11" s="47"/>
      <c r="XCA11" s="47"/>
      <c r="XCB11" s="47"/>
      <c r="XCC11" s="47"/>
      <c r="XCD11" s="47"/>
      <c r="XCE11" s="47"/>
      <c r="XCF11" s="47"/>
      <c r="XCG11" s="47"/>
      <c r="XCH11" s="47"/>
      <c r="XCI11" s="47"/>
      <c r="XCJ11" s="47"/>
      <c r="XCK11" s="47"/>
      <c r="XCL11" s="47"/>
      <c r="XCM11" s="47"/>
      <c r="XCN11" s="47"/>
      <c r="XCO11" s="47"/>
      <c r="XCP11" s="47"/>
      <c r="XCQ11" s="47"/>
      <c r="XCR11" s="47"/>
      <c r="XCS11" s="47"/>
      <c r="XCT11" s="47"/>
      <c r="XCU11" s="47"/>
      <c r="XCV11" s="47"/>
      <c r="XCW11" s="47"/>
      <c r="XCX11" s="47"/>
      <c r="XCY11" s="47"/>
      <c r="XCZ11" s="47"/>
      <c r="XDA11" s="47"/>
      <c r="XDB11" s="47"/>
      <c r="XDC11" s="47"/>
      <c r="XDD11" s="47"/>
      <c r="XDE11" s="47"/>
      <c r="XDF11" s="47"/>
      <c r="XDG11" s="47"/>
      <c r="XDH11" s="47"/>
      <c r="XDI11" s="47"/>
      <c r="XDJ11" s="47"/>
      <c r="XDK11" s="47"/>
      <c r="XDL11" s="47"/>
      <c r="XDM11" s="47"/>
      <c r="XDN11" s="47"/>
      <c r="XDO11" s="47"/>
      <c r="XDP11" s="47"/>
      <c r="XDQ11" s="47"/>
      <c r="XDR11" s="47"/>
      <c r="XDS11" s="47"/>
      <c r="XDT11" s="47"/>
      <c r="XDU11" s="47"/>
      <c r="XDV11" s="47"/>
      <c r="XDW11" s="47"/>
      <c r="XDX11" s="47"/>
      <c r="XDY11" s="47"/>
      <c r="XDZ11" s="47"/>
      <c r="XEA11" s="47"/>
      <c r="XEB11" s="47"/>
      <c r="XEC11" s="47"/>
      <c r="XED11" s="47"/>
      <c r="XEE11" s="47"/>
      <c r="XEF11" s="47"/>
      <c r="XEG11" s="47"/>
      <c r="XEH11" s="47"/>
      <c r="XEI11" s="47"/>
      <c r="XEJ11" s="47"/>
      <c r="XEK11" s="47"/>
      <c r="XEL11" s="47"/>
      <c r="XEM11" s="47"/>
      <c r="XEN11" s="47"/>
      <c r="XEO11" s="47"/>
      <c r="XEP11" s="47"/>
      <c r="XEQ11" s="47"/>
      <c r="XER11" s="47"/>
      <c r="XES11" s="47"/>
      <c r="XET11" s="47"/>
      <c r="XEU11" s="47"/>
      <c r="XEV11" s="47"/>
      <c r="XEW11" s="47"/>
      <c r="XEX11" s="47"/>
      <c r="XEY11" s="47"/>
    </row>
    <row r="12" s="3" customFormat="1" ht="140" customHeight="1" spans="1:16379">
      <c r="A12" s="16">
        <v>5</v>
      </c>
      <c r="B12" s="17" t="s">
        <v>38</v>
      </c>
      <c r="C12" s="17" t="s">
        <v>68</v>
      </c>
      <c r="D12" s="17" t="s">
        <v>69</v>
      </c>
      <c r="E12" s="18" t="s">
        <v>70</v>
      </c>
      <c r="F12" s="17" t="s">
        <v>43</v>
      </c>
      <c r="G12" s="17" t="s">
        <v>71</v>
      </c>
      <c r="H12" s="17" t="s">
        <v>72</v>
      </c>
      <c r="I12" s="30">
        <v>45444</v>
      </c>
      <c r="J12" s="30">
        <v>45597</v>
      </c>
      <c r="K12" s="17" t="s">
        <v>67</v>
      </c>
      <c r="L12" s="17">
        <f t="shared" si="3"/>
        <v>64</v>
      </c>
      <c r="M12" s="17">
        <f t="shared" si="4"/>
        <v>64</v>
      </c>
      <c r="N12" s="17">
        <v>0</v>
      </c>
      <c r="O12" s="17">
        <v>0</v>
      </c>
      <c r="P12" s="29">
        <v>64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39">
        <v>1</v>
      </c>
      <c r="W12" s="17" t="s">
        <v>61</v>
      </c>
      <c r="X12" s="17"/>
      <c r="Y12" s="17"/>
      <c r="Z12" s="17"/>
      <c r="AA12" s="17"/>
      <c r="AB12" s="17">
        <v>2</v>
      </c>
      <c r="AC12" s="17"/>
      <c r="AD12" s="17"/>
      <c r="AE12" s="17"/>
      <c r="AF12" s="17"/>
      <c r="AG12" s="16"/>
      <c r="WTP12" s="47"/>
      <c r="WTQ12" s="47"/>
      <c r="WTR12" s="47"/>
      <c r="WTS12" s="47"/>
      <c r="WTT12" s="47"/>
      <c r="WTU12" s="47"/>
      <c r="WTV12" s="47"/>
      <c r="WTW12" s="47"/>
      <c r="WTX12" s="47"/>
      <c r="WTY12" s="47"/>
      <c r="WTZ12" s="47"/>
      <c r="WUA12" s="47"/>
      <c r="WUB12" s="47"/>
      <c r="WUC12" s="47"/>
      <c r="WUD12" s="47"/>
      <c r="WUE12" s="47"/>
      <c r="WUF12" s="47"/>
      <c r="WUG12" s="47"/>
      <c r="WUH12" s="47"/>
      <c r="WUI12" s="47"/>
      <c r="WUJ12" s="47"/>
      <c r="WUK12" s="47"/>
      <c r="WUL12" s="47"/>
      <c r="WUM12" s="47"/>
      <c r="WUN12" s="47"/>
      <c r="WUO12" s="47"/>
      <c r="WUP12" s="47"/>
      <c r="WUQ12" s="47"/>
      <c r="WUR12" s="47"/>
      <c r="WUS12" s="47"/>
      <c r="WUT12" s="47"/>
      <c r="WUU12" s="47"/>
      <c r="WUV12" s="47"/>
      <c r="WUW12" s="47"/>
      <c r="WUX12" s="47"/>
      <c r="WUY12" s="47"/>
      <c r="WUZ12" s="47"/>
      <c r="WVA12" s="47"/>
      <c r="WVB12" s="47"/>
      <c r="WVC12" s="47"/>
      <c r="WVD12" s="47"/>
      <c r="WVE12" s="47"/>
      <c r="WVF12" s="47"/>
      <c r="WVG12" s="47"/>
      <c r="WVH12" s="47"/>
      <c r="WVI12" s="47"/>
      <c r="WVJ12" s="47"/>
      <c r="WVK12" s="47"/>
      <c r="WVL12" s="47"/>
      <c r="WVM12" s="47"/>
      <c r="WVN12" s="47"/>
      <c r="WVO12" s="47"/>
      <c r="WVP12" s="47"/>
      <c r="WVQ12" s="47"/>
      <c r="WVR12" s="47"/>
      <c r="WVS12" s="47"/>
      <c r="WVT12" s="47"/>
      <c r="WVU12" s="47"/>
      <c r="WVV12" s="47"/>
      <c r="WVW12" s="47"/>
      <c r="WVX12" s="47"/>
      <c r="WVY12" s="47"/>
      <c r="WVZ12" s="47"/>
      <c r="WWA12" s="47"/>
      <c r="WWB12" s="47"/>
      <c r="WWC12" s="47"/>
      <c r="WWD12" s="47"/>
      <c r="WWE12" s="47"/>
      <c r="WWF12" s="47"/>
      <c r="WWG12" s="47"/>
      <c r="WWH12" s="47"/>
      <c r="WWI12" s="47"/>
      <c r="WWJ12" s="47"/>
      <c r="WWK12" s="47"/>
      <c r="WWL12" s="47"/>
      <c r="WWM12" s="47"/>
      <c r="WWN12" s="47"/>
      <c r="WWO12" s="47"/>
      <c r="WWP12" s="47"/>
      <c r="WWQ12" s="47"/>
      <c r="WWR12" s="47"/>
      <c r="WWS12" s="47"/>
      <c r="WWT12" s="47"/>
      <c r="WWU12" s="47"/>
      <c r="WWV12" s="47"/>
      <c r="WWW12" s="47"/>
      <c r="WWX12" s="47"/>
      <c r="WWY12" s="47"/>
      <c r="WWZ12" s="47"/>
      <c r="WXA12" s="47"/>
      <c r="WXB12" s="47"/>
      <c r="WXC12" s="47"/>
      <c r="WXD12" s="47"/>
      <c r="WXE12" s="47"/>
      <c r="WXF12" s="47"/>
      <c r="WXG12" s="47"/>
      <c r="WXH12" s="47"/>
      <c r="WXI12" s="47"/>
      <c r="WXJ12" s="47"/>
      <c r="WXK12" s="47"/>
      <c r="WXL12" s="47"/>
      <c r="WXM12" s="47"/>
      <c r="WXN12" s="47"/>
      <c r="WXO12" s="47"/>
      <c r="WXP12" s="47"/>
      <c r="WXQ12" s="47"/>
      <c r="WXR12" s="47"/>
      <c r="WXS12" s="47"/>
      <c r="WXT12" s="47"/>
      <c r="WXU12" s="47"/>
      <c r="WXV12" s="47"/>
      <c r="WXW12" s="47"/>
      <c r="WXX12" s="47"/>
      <c r="WXY12" s="47"/>
      <c r="WXZ12" s="47"/>
      <c r="WYA12" s="47"/>
      <c r="WYB12" s="47"/>
      <c r="WYC12" s="47"/>
      <c r="WYD12" s="47"/>
      <c r="WYE12" s="47"/>
      <c r="WYF12" s="47"/>
      <c r="WYG12" s="47"/>
      <c r="WYH12" s="47"/>
      <c r="WYI12" s="47"/>
      <c r="WYJ12" s="47"/>
      <c r="WYK12" s="47"/>
      <c r="WYL12" s="47"/>
      <c r="WYM12" s="47"/>
      <c r="WYN12" s="47"/>
      <c r="WYO12" s="47"/>
      <c r="WYP12" s="47"/>
      <c r="WYQ12" s="47"/>
      <c r="WYR12" s="47"/>
      <c r="WYS12" s="47"/>
      <c r="WYT12" s="47"/>
      <c r="WYU12" s="47"/>
      <c r="WYV12" s="47"/>
      <c r="WYW12" s="47"/>
      <c r="WYX12" s="47"/>
      <c r="WYY12" s="47"/>
      <c r="WYZ12" s="47"/>
      <c r="WZA12" s="47"/>
      <c r="WZB12" s="47"/>
      <c r="WZC12" s="47"/>
      <c r="WZD12" s="47"/>
      <c r="WZE12" s="47"/>
      <c r="WZF12" s="47"/>
      <c r="WZG12" s="47"/>
      <c r="WZH12" s="47"/>
      <c r="WZI12" s="47"/>
      <c r="WZJ12" s="47"/>
      <c r="WZK12" s="47"/>
      <c r="WZL12" s="47"/>
      <c r="WZM12" s="47"/>
      <c r="WZN12" s="47"/>
      <c r="WZO12" s="47"/>
      <c r="WZP12" s="47"/>
      <c r="WZQ12" s="47"/>
      <c r="WZR12" s="47"/>
      <c r="WZS12" s="47"/>
      <c r="WZT12" s="47"/>
      <c r="WZU12" s="47"/>
      <c r="WZV12" s="47"/>
      <c r="WZW12" s="47"/>
      <c r="WZX12" s="47"/>
      <c r="WZY12" s="47"/>
      <c r="WZZ12" s="47"/>
      <c r="XAA12" s="47"/>
      <c r="XAB12" s="47"/>
      <c r="XAC12" s="47"/>
      <c r="XAD12" s="47"/>
      <c r="XAE12" s="47"/>
      <c r="XAF12" s="47"/>
      <c r="XAG12" s="47"/>
      <c r="XAH12" s="47"/>
      <c r="XAI12" s="47"/>
      <c r="XAJ12" s="47"/>
      <c r="XAK12" s="47"/>
      <c r="XAL12" s="47"/>
      <c r="XAM12" s="47"/>
      <c r="XAN12" s="47"/>
      <c r="XAO12" s="47"/>
      <c r="XAP12" s="47"/>
      <c r="XAQ12" s="47"/>
      <c r="XAR12" s="47"/>
      <c r="XAS12" s="47"/>
      <c r="XAT12" s="47"/>
      <c r="XAU12" s="47"/>
      <c r="XAV12" s="47"/>
      <c r="XAW12" s="47"/>
      <c r="XAX12" s="47"/>
      <c r="XAY12" s="47"/>
      <c r="XAZ12" s="47"/>
      <c r="XBA12" s="47"/>
      <c r="XBB12" s="47"/>
      <c r="XBC12" s="47"/>
      <c r="XBD12" s="47"/>
      <c r="XBE12" s="47"/>
      <c r="XBF12" s="47"/>
      <c r="XBG12" s="47"/>
      <c r="XBH12" s="47"/>
      <c r="XBI12" s="47"/>
      <c r="XBJ12" s="47"/>
      <c r="XBK12" s="47"/>
      <c r="XBL12" s="47"/>
      <c r="XBM12" s="47"/>
      <c r="XBN12" s="47"/>
      <c r="XBO12" s="47"/>
      <c r="XBP12" s="47"/>
      <c r="XBQ12" s="47"/>
      <c r="XBR12" s="47"/>
      <c r="XBS12" s="47"/>
      <c r="XBT12" s="47"/>
      <c r="XBU12" s="47"/>
      <c r="XBV12" s="47"/>
      <c r="XBW12" s="47"/>
      <c r="XBX12" s="47"/>
      <c r="XBY12" s="47"/>
      <c r="XBZ12" s="47"/>
      <c r="XCA12" s="47"/>
      <c r="XCB12" s="47"/>
      <c r="XCC12" s="47"/>
      <c r="XCD12" s="47"/>
      <c r="XCE12" s="47"/>
      <c r="XCF12" s="47"/>
      <c r="XCG12" s="47"/>
      <c r="XCH12" s="47"/>
      <c r="XCI12" s="47"/>
      <c r="XCJ12" s="47"/>
      <c r="XCK12" s="47"/>
      <c r="XCL12" s="47"/>
      <c r="XCM12" s="47"/>
      <c r="XCN12" s="47"/>
      <c r="XCO12" s="47"/>
      <c r="XCP12" s="47"/>
      <c r="XCQ12" s="47"/>
      <c r="XCR12" s="47"/>
      <c r="XCS12" s="47"/>
      <c r="XCT12" s="47"/>
      <c r="XCU12" s="47"/>
      <c r="XCV12" s="47"/>
      <c r="XCW12" s="47"/>
      <c r="XCX12" s="47"/>
      <c r="XCY12" s="47"/>
      <c r="XCZ12" s="47"/>
      <c r="XDA12" s="47"/>
      <c r="XDB12" s="47"/>
      <c r="XDC12" s="47"/>
      <c r="XDD12" s="47"/>
      <c r="XDE12" s="47"/>
      <c r="XDF12" s="47"/>
      <c r="XDG12" s="47"/>
      <c r="XDH12" s="47"/>
      <c r="XDI12" s="47"/>
      <c r="XDJ12" s="47"/>
      <c r="XDK12" s="47"/>
      <c r="XDL12" s="47"/>
      <c r="XDM12" s="47"/>
      <c r="XDN12" s="47"/>
      <c r="XDO12" s="47"/>
      <c r="XDP12" s="47"/>
      <c r="XDQ12" s="47"/>
      <c r="XDR12" s="47"/>
      <c r="XDS12" s="47"/>
      <c r="XDT12" s="47"/>
      <c r="XDU12" s="47"/>
      <c r="XDV12" s="47"/>
      <c r="XDW12" s="47"/>
      <c r="XDX12" s="47"/>
      <c r="XDY12" s="47"/>
      <c r="XDZ12" s="47"/>
      <c r="XEA12" s="47"/>
      <c r="XEB12" s="47"/>
      <c r="XEC12" s="47"/>
      <c r="XED12" s="47"/>
      <c r="XEE12" s="47"/>
      <c r="XEF12" s="47"/>
      <c r="XEG12" s="47"/>
      <c r="XEH12" s="47"/>
      <c r="XEI12" s="47"/>
      <c r="XEJ12" s="47"/>
      <c r="XEK12" s="47"/>
      <c r="XEL12" s="47"/>
      <c r="XEM12" s="47"/>
      <c r="XEN12" s="47"/>
      <c r="XEO12" s="47"/>
      <c r="XEP12" s="47"/>
      <c r="XEQ12" s="47"/>
      <c r="XER12" s="47"/>
      <c r="XES12" s="47"/>
      <c r="XET12" s="47"/>
      <c r="XEU12" s="47"/>
      <c r="XEV12" s="47"/>
      <c r="XEW12" s="47"/>
      <c r="XEX12" s="47"/>
      <c r="XEY12" s="47"/>
    </row>
    <row r="13" s="3" customFormat="1" ht="122" customHeight="1" spans="1:16379">
      <c r="A13" s="16">
        <v>6</v>
      </c>
      <c r="B13" s="17" t="s">
        <v>38</v>
      </c>
      <c r="C13" s="17" t="s">
        <v>73</v>
      </c>
      <c r="D13" s="17" t="s">
        <v>74</v>
      </c>
      <c r="E13" s="18" t="s">
        <v>75</v>
      </c>
      <c r="F13" s="17" t="s">
        <v>43</v>
      </c>
      <c r="G13" s="17" t="s">
        <v>44</v>
      </c>
      <c r="H13" s="17" t="s">
        <v>76</v>
      </c>
      <c r="I13" s="30">
        <v>45444</v>
      </c>
      <c r="J13" s="30">
        <v>45474</v>
      </c>
      <c r="K13" s="17" t="s">
        <v>67</v>
      </c>
      <c r="L13" s="17">
        <f t="shared" si="3"/>
        <v>86</v>
      </c>
      <c r="M13" s="17">
        <f t="shared" si="4"/>
        <v>86</v>
      </c>
      <c r="N13" s="17">
        <v>0</v>
      </c>
      <c r="O13" s="17">
        <v>0</v>
      </c>
      <c r="P13" s="29">
        <v>86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39">
        <v>1</v>
      </c>
      <c r="W13" s="17" t="s">
        <v>61</v>
      </c>
      <c r="X13" s="17"/>
      <c r="Y13" s="17"/>
      <c r="Z13" s="17"/>
      <c r="AA13" s="17"/>
      <c r="AB13" s="17">
        <v>2</v>
      </c>
      <c r="AC13" s="17"/>
      <c r="AD13" s="17"/>
      <c r="AE13" s="17"/>
      <c r="AF13" s="17"/>
      <c r="AG13" s="16"/>
      <c r="WTP13" s="47"/>
      <c r="WTQ13" s="47"/>
      <c r="WTR13" s="47"/>
      <c r="WTS13" s="47"/>
      <c r="WTT13" s="47"/>
      <c r="WTU13" s="47"/>
      <c r="WTV13" s="47"/>
      <c r="WTW13" s="47"/>
      <c r="WTX13" s="47"/>
      <c r="WTY13" s="47"/>
      <c r="WTZ13" s="47"/>
      <c r="WUA13" s="47"/>
      <c r="WUB13" s="47"/>
      <c r="WUC13" s="47"/>
      <c r="WUD13" s="47"/>
      <c r="WUE13" s="47"/>
      <c r="WUF13" s="47"/>
      <c r="WUG13" s="47"/>
      <c r="WUH13" s="47"/>
      <c r="WUI13" s="47"/>
      <c r="WUJ13" s="47"/>
      <c r="WUK13" s="47"/>
      <c r="WUL13" s="47"/>
      <c r="WUM13" s="47"/>
      <c r="WUN13" s="47"/>
      <c r="WUO13" s="47"/>
      <c r="WUP13" s="47"/>
      <c r="WUQ13" s="47"/>
      <c r="WUR13" s="47"/>
      <c r="WUS13" s="47"/>
      <c r="WUT13" s="47"/>
      <c r="WUU13" s="47"/>
      <c r="WUV13" s="47"/>
      <c r="WUW13" s="47"/>
      <c r="WUX13" s="47"/>
      <c r="WUY13" s="47"/>
      <c r="WUZ13" s="47"/>
      <c r="WVA13" s="47"/>
      <c r="WVB13" s="47"/>
      <c r="WVC13" s="47"/>
      <c r="WVD13" s="47"/>
      <c r="WVE13" s="47"/>
      <c r="WVF13" s="47"/>
      <c r="WVG13" s="47"/>
      <c r="WVH13" s="47"/>
      <c r="WVI13" s="47"/>
      <c r="WVJ13" s="47"/>
      <c r="WVK13" s="47"/>
      <c r="WVL13" s="47"/>
      <c r="WVM13" s="47"/>
      <c r="WVN13" s="47"/>
      <c r="WVO13" s="47"/>
      <c r="WVP13" s="47"/>
      <c r="WVQ13" s="47"/>
      <c r="WVR13" s="47"/>
      <c r="WVS13" s="47"/>
      <c r="WVT13" s="47"/>
      <c r="WVU13" s="47"/>
      <c r="WVV13" s="47"/>
      <c r="WVW13" s="47"/>
      <c r="WVX13" s="47"/>
      <c r="WVY13" s="47"/>
      <c r="WVZ13" s="47"/>
      <c r="WWA13" s="47"/>
      <c r="WWB13" s="47"/>
      <c r="WWC13" s="47"/>
      <c r="WWD13" s="47"/>
      <c r="WWE13" s="47"/>
      <c r="WWF13" s="47"/>
      <c r="WWG13" s="47"/>
      <c r="WWH13" s="47"/>
      <c r="WWI13" s="47"/>
      <c r="WWJ13" s="47"/>
      <c r="WWK13" s="47"/>
      <c r="WWL13" s="47"/>
      <c r="WWM13" s="47"/>
      <c r="WWN13" s="47"/>
      <c r="WWO13" s="47"/>
      <c r="WWP13" s="47"/>
      <c r="WWQ13" s="47"/>
      <c r="WWR13" s="47"/>
      <c r="WWS13" s="47"/>
      <c r="WWT13" s="47"/>
      <c r="WWU13" s="47"/>
      <c r="WWV13" s="47"/>
      <c r="WWW13" s="47"/>
      <c r="WWX13" s="47"/>
      <c r="WWY13" s="47"/>
      <c r="WWZ13" s="47"/>
      <c r="WXA13" s="47"/>
      <c r="WXB13" s="47"/>
      <c r="WXC13" s="47"/>
      <c r="WXD13" s="47"/>
      <c r="WXE13" s="47"/>
      <c r="WXF13" s="47"/>
      <c r="WXG13" s="47"/>
      <c r="WXH13" s="47"/>
      <c r="WXI13" s="47"/>
      <c r="WXJ13" s="47"/>
      <c r="WXK13" s="47"/>
      <c r="WXL13" s="47"/>
      <c r="WXM13" s="47"/>
      <c r="WXN13" s="47"/>
      <c r="WXO13" s="47"/>
      <c r="WXP13" s="47"/>
      <c r="WXQ13" s="47"/>
      <c r="WXR13" s="47"/>
      <c r="WXS13" s="47"/>
      <c r="WXT13" s="47"/>
      <c r="WXU13" s="47"/>
      <c r="WXV13" s="47"/>
      <c r="WXW13" s="47"/>
      <c r="WXX13" s="47"/>
      <c r="WXY13" s="47"/>
      <c r="WXZ13" s="47"/>
      <c r="WYA13" s="47"/>
      <c r="WYB13" s="47"/>
      <c r="WYC13" s="47"/>
      <c r="WYD13" s="47"/>
      <c r="WYE13" s="47"/>
      <c r="WYF13" s="47"/>
      <c r="WYG13" s="47"/>
      <c r="WYH13" s="47"/>
      <c r="WYI13" s="47"/>
      <c r="WYJ13" s="47"/>
      <c r="WYK13" s="47"/>
      <c r="WYL13" s="47"/>
      <c r="WYM13" s="47"/>
      <c r="WYN13" s="47"/>
      <c r="WYO13" s="47"/>
      <c r="WYP13" s="47"/>
      <c r="WYQ13" s="47"/>
      <c r="WYR13" s="47"/>
      <c r="WYS13" s="47"/>
      <c r="WYT13" s="47"/>
      <c r="WYU13" s="47"/>
      <c r="WYV13" s="47"/>
      <c r="WYW13" s="47"/>
      <c r="WYX13" s="47"/>
      <c r="WYY13" s="47"/>
      <c r="WYZ13" s="47"/>
      <c r="WZA13" s="47"/>
      <c r="WZB13" s="47"/>
      <c r="WZC13" s="47"/>
      <c r="WZD13" s="47"/>
      <c r="WZE13" s="47"/>
      <c r="WZF13" s="47"/>
      <c r="WZG13" s="47"/>
      <c r="WZH13" s="47"/>
      <c r="WZI13" s="47"/>
      <c r="WZJ13" s="47"/>
      <c r="WZK13" s="47"/>
      <c r="WZL13" s="47"/>
      <c r="WZM13" s="47"/>
      <c r="WZN13" s="47"/>
      <c r="WZO13" s="47"/>
      <c r="WZP13" s="47"/>
      <c r="WZQ13" s="47"/>
      <c r="WZR13" s="47"/>
      <c r="WZS13" s="47"/>
      <c r="WZT13" s="47"/>
      <c r="WZU13" s="47"/>
      <c r="WZV13" s="47"/>
      <c r="WZW13" s="47"/>
      <c r="WZX13" s="47"/>
      <c r="WZY13" s="47"/>
      <c r="WZZ13" s="47"/>
      <c r="XAA13" s="47"/>
      <c r="XAB13" s="47"/>
      <c r="XAC13" s="47"/>
      <c r="XAD13" s="47"/>
      <c r="XAE13" s="47"/>
      <c r="XAF13" s="47"/>
      <c r="XAG13" s="47"/>
      <c r="XAH13" s="47"/>
      <c r="XAI13" s="47"/>
      <c r="XAJ13" s="47"/>
      <c r="XAK13" s="47"/>
      <c r="XAL13" s="47"/>
      <c r="XAM13" s="47"/>
      <c r="XAN13" s="47"/>
      <c r="XAO13" s="47"/>
      <c r="XAP13" s="47"/>
      <c r="XAQ13" s="47"/>
      <c r="XAR13" s="47"/>
      <c r="XAS13" s="47"/>
      <c r="XAT13" s="47"/>
      <c r="XAU13" s="47"/>
      <c r="XAV13" s="47"/>
      <c r="XAW13" s="47"/>
      <c r="XAX13" s="47"/>
      <c r="XAY13" s="47"/>
      <c r="XAZ13" s="47"/>
      <c r="XBA13" s="47"/>
      <c r="XBB13" s="47"/>
      <c r="XBC13" s="47"/>
      <c r="XBD13" s="47"/>
      <c r="XBE13" s="47"/>
      <c r="XBF13" s="47"/>
      <c r="XBG13" s="47"/>
      <c r="XBH13" s="47"/>
      <c r="XBI13" s="47"/>
      <c r="XBJ13" s="47"/>
      <c r="XBK13" s="47"/>
      <c r="XBL13" s="47"/>
      <c r="XBM13" s="47"/>
      <c r="XBN13" s="47"/>
      <c r="XBO13" s="47"/>
      <c r="XBP13" s="47"/>
      <c r="XBQ13" s="47"/>
      <c r="XBR13" s="47"/>
      <c r="XBS13" s="47"/>
      <c r="XBT13" s="47"/>
      <c r="XBU13" s="47"/>
      <c r="XBV13" s="47"/>
      <c r="XBW13" s="47"/>
      <c r="XBX13" s="47"/>
      <c r="XBY13" s="47"/>
      <c r="XBZ13" s="47"/>
      <c r="XCA13" s="47"/>
      <c r="XCB13" s="47"/>
      <c r="XCC13" s="47"/>
      <c r="XCD13" s="47"/>
      <c r="XCE13" s="47"/>
      <c r="XCF13" s="47"/>
      <c r="XCG13" s="47"/>
      <c r="XCH13" s="47"/>
      <c r="XCI13" s="47"/>
      <c r="XCJ13" s="47"/>
      <c r="XCK13" s="47"/>
      <c r="XCL13" s="47"/>
      <c r="XCM13" s="47"/>
      <c r="XCN13" s="47"/>
      <c r="XCO13" s="47"/>
      <c r="XCP13" s="47"/>
      <c r="XCQ13" s="47"/>
      <c r="XCR13" s="47"/>
      <c r="XCS13" s="47"/>
      <c r="XCT13" s="47"/>
      <c r="XCU13" s="47"/>
      <c r="XCV13" s="47"/>
      <c r="XCW13" s="47"/>
      <c r="XCX13" s="47"/>
      <c r="XCY13" s="47"/>
      <c r="XCZ13" s="47"/>
      <c r="XDA13" s="47"/>
      <c r="XDB13" s="47"/>
      <c r="XDC13" s="47"/>
      <c r="XDD13" s="47"/>
      <c r="XDE13" s="47"/>
      <c r="XDF13" s="47"/>
      <c r="XDG13" s="47"/>
      <c r="XDH13" s="47"/>
      <c r="XDI13" s="47"/>
      <c r="XDJ13" s="47"/>
      <c r="XDK13" s="47"/>
      <c r="XDL13" s="47"/>
      <c r="XDM13" s="47"/>
      <c r="XDN13" s="47"/>
      <c r="XDO13" s="47"/>
      <c r="XDP13" s="47"/>
      <c r="XDQ13" s="47"/>
      <c r="XDR13" s="47"/>
      <c r="XDS13" s="47"/>
      <c r="XDT13" s="47"/>
      <c r="XDU13" s="47"/>
      <c r="XDV13" s="47"/>
      <c r="XDW13" s="47"/>
      <c r="XDX13" s="47"/>
      <c r="XDY13" s="47"/>
      <c r="XDZ13" s="47"/>
      <c r="XEA13" s="47"/>
      <c r="XEB13" s="47"/>
      <c r="XEC13" s="47"/>
      <c r="XED13" s="47"/>
      <c r="XEE13" s="47"/>
      <c r="XEF13" s="47"/>
      <c r="XEG13" s="47"/>
      <c r="XEH13" s="47"/>
      <c r="XEI13" s="47"/>
      <c r="XEJ13" s="47"/>
      <c r="XEK13" s="47"/>
      <c r="XEL13" s="47"/>
      <c r="XEM13" s="47"/>
      <c r="XEN13" s="47"/>
      <c r="XEO13" s="47"/>
      <c r="XEP13" s="47"/>
      <c r="XEQ13" s="47"/>
      <c r="XER13" s="47"/>
      <c r="XES13" s="47"/>
      <c r="XET13" s="47"/>
      <c r="XEU13" s="47"/>
      <c r="XEV13" s="47"/>
      <c r="XEW13" s="47"/>
      <c r="XEX13" s="47"/>
      <c r="XEY13" s="47"/>
    </row>
    <row r="14" s="3" customFormat="1" ht="133" customHeight="1" spans="1:16379">
      <c r="A14" s="16">
        <v>7</v>
      </c>
      <c r="B14" s="17" t="s">
        <v>38</v>
      </c>
      <c r="C14" s="17" t="s">
        <v>77</v>
      </c>
      <c r="D14" s="17" t="s">
        <v>78</v>
      </c>
      <c r="E14" s="18" t="s">
        <v>79</v>
      </c>
      <c r="F14" s="17" t="s">
        <v>43</v>
      </c>
      <c r="G14" s="17" t="s">
        <v>80</v>
      </c>
      <c r="H14" s="17" t="s">
        <v>81</v>
      </c>
      <c r="I14" s="30">
        <v>45444</v>
      </c>
      <c r="J14" s="30">
        <v>45474</v>
      </c>
      <c r="K14" s="17" t="s">
        <v>67</v>
      </c>
      <c r="L14" s="17">
        <f t="shared" si="3"/>
        <v>7</v>
      </c>
      <c r="M14" s="17">
        <f t="shared" si="4"/>
        <v>7</v>
      </c>
      <c r="N14" s="17">
        <v>0</v>
      </c>
      <c r="O14" s="17">
        <v>0</v>
      </c>
      <c r="P14" s="29">
        <v>7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39">
        <v>1</v>
      </c>
      <c r="W14" s="17" t="s">
        <v>61</v>
      </c>
      <c r="X14" s="17"/>
      <c r="Y14" s="17"/>
      <c r="Z14" s="17"/>
      <c r="AA14" s="17"/>
      <c r="AB14" s="17">
        <v>1</v>
      </c>
      <c r="AC14" s="17"/>
      <c r="AD14" s="17"/>
      <c r="AE14" s="17"/>
      <c r="AF14" s="17"/>
      <c r="AG14" s="16"/>
      <c r="WTP14" s="47"/>
      <c r="WTQ14" s="47"/>
      <c r="WTR14" s="47"/>
      <c r="WTS14" s="47"/>
      <c r="WTT14" s="47"/>
      <c r="WTU14" s="47"/>
      <c r="WTV14" s="47"/>
      <c r="WTW14" s="47"/>
      <c r="WTX14" s="47"/>
      <c r="WTY14" s="47"/>
      <c r="WTZ14" s="47"/>
      <c r="WUA14" s="47"/>
      <c r="WUB14" s="47"/>
      <c r="WUC14" s="47"/>
      <c r="WUD14" s="47"/>
      <c r="WUE14" s="47"/>
      <c r="WUF14" s="47"/>
      <c r="WUG14" s="47"/>
      <c r="WUH14" s="47"/>
      <c r="WUI14" s="47"/>
      <c r="WUJ14" s="47"/>
      <c r="WUK14" s="47"/>
      <c r="WUL14" s="47"/>
      <c r="WUM14" s="47"/>
      <c r="WUN14" s="47"/>
      <c r="WUO14" s="47"/>
      <c r="WUP14" s="47"/>
      <c r="WUQ14" s="47"/>
      <c r="WUR14" s="47"/>
      <c r="WUS14" s="47"/>
      <c r="WUT14" s="47"/>
      <c r="WUU14" s="47"/>
      <c r="WUV14" s="47"/>
      <c r="WUW14" s="47"/>
      <c r="WUX14" s="47"/>
      <c r="WUY14" s="47"/>
      <c r="WUZ14" s="47"/>
      <c r="WVA14" s="47"/>
      <c r="WVB14" s="47"/>
      <c r="WVC14" s="47"/>
      <c r="WVD14" s="47"/>
      <c r="WVE14" s="47"/>
      <c r="WVF14" s="47"/>
      <c r="WVG14" s="47"/>
      <c r="WVH14" s="47"/>
      <c r="WVI14" s="47"/>
      <c r="WVJ14" s="47"/>
      <c r="WVK14" s="47"/>
      <c r="WVL14" s="47"/>
      <c r="WVM14" s="47"/>
      <c r="WVN14" s="47"/>
      <c r="WVO14" s="47"/>
      <c r="WVP14" s="47"/>
      <c r="WVQ14" s="47"/>
      <c r="WVR14" s="47"/>
      <c r="WVS14" s="47"/>
      <c r="WVT14" s="47"/>
      <c r="WVU14" s="47"/>
      <c r="WVV14" s="47"/>
      <c r="WVW14" s="47"/>
      <c r="WVX14" s="47"/>
      <c r="WVY14" s="47"/>
      <c r="WVZ14" s="47"/>
      <c r="WWA14" s="47"/>
      <c r="WWB14" s="47"/>
      <c r="WWC14" s="47"/>
      <c r="WWD14" s="47"/>
      <c r="WWE14" s="47"/>
      <c r="WWF14" s="47"/>
      <c r="WWG14" s="47"/>
      <c r="WWH14" s="47"/>
      <c r="WWI14" s="47"/>
      <c r="WWJ14" s="47"/>
      <c r="WWK14" s="47"/>
      <c r="WWL14" s="47"/>
      <c r="WWM14" s="47"/>
      <c r="WWN14" s="47"/>
      <c r="WWO14" s="47"/>
      <c r="WWP14" s="47"/>
      <c r="WWQ14" s="47"/>
      <c r="WWR14" s="47"/>
      <c r="WWS14" s="47"/>
      <c r="WWT14" s="47"/>
      <c r="WWU14" s="47"/>
      <c r="WWV14" s="47"/>
      <c r="WWW14" s="47"/>
      <c r="WWX14" s="47"/>
      <c r="WWY14" s="47"/>
      <c r="WWZ14" s="47"/>
      <c r="WXA14" s="47"/>
      <c r="WXB14" s="47"/>
      <c r="WXC14" s="47"/>
      <c r="WXD14" s="47"/>
      <c r="WXE14" s="47"/>
      <c r="WXF14" s="47"/>
      <c r="WXG14" s="47"/>
      <c r="WXH14" s="47"/>
      <c r="WXI14" s="47"/>
      <c r="WXJ14" s="47"/>
      <c r="WXK14" s="47"/>
      <c r="WXL14" s="47"/>
      <c r="WXM14" s="47"/>
      <c r="WXN14" s="47"/>
      <c r="WXO14" s="47"/>
      <c r="WXP14" s="47"/>
      <c r="WXQ14" s="47"/>
      <c r="WXR14" s="47"/>
      <c r="WXS14" s="47"/>
      <c r="WXT14" s="47"/>
      <c r="WXU14" s="47"/>
      <c r="WXV14" s="47"/>
      <c r="WXW14" s="47"/>
      <c r="WXX14" s="47"/>
      <c r="WXY14" s="47"/>
      <c r="WXZ14" s="47"/>
      <c r="WYA14" s="47"/>
      <c r="WYB14" s="47"/>
      <c r="WYC14" s="47"/>
      <c r="WYD14" s="47"/>
      <c r="WYE14" s="47"/>
      <c r="WYF14" s="47"/>
      <c r="WYG14" s="47"/>
      <c r="WYH14" s="47"/>
      <c r="WYI14" s="47"/>
      <c r="WYJ14" s="47"/>
      <c r="WYK14" s="47"/>
      <c r="WYL14" s="47"/>
      <c r="WYM14" s="47"/>
      <c r="WYN14" s="47"/>
      <c r="WYO14" s="47"/>
      <c r="WYP14" s="47"/>
      <c r="WYQ14" s="47"/>
      <c r="WYR14" s="47"/>
      <c r="WYS14" s="47"/>
      <c r="WYT14" s="47"/>
      <c r="WYU14" s="47"/>
      <c r="WYV14" s="47"/>
      <c r="WYW14" s="47"/>
      <c r="WYX14" s="47"/>
      <c r="WYY14" s="47"/>
      <c r="WYZ14" s="47"/>
      <c r="WZA14" s="47"/>
      <c r="WZB14" s="47"/>
      <c r="WZC14" s="47"/>
      <c r="WZD14" s="47"/>
      <c r="WZE14" s="47"/>
      <c r="WZF14" s="47"/>
      <c r="WZG14" s="47"/>
      <c r="WZH14" s="47"/>
      <c r="WZI14" s="47"/>
      <c r="WZJ14" s="47"/>
      <c r="WZK14" s="47"/>
      <c r="WZL14" s="47"/>
      <c r="WZM14" s="47"/>
      <c r="WZN14" s="47"/>
      <c r="WZO14" s="47"/>
      <c r="WZP14" s="47"/>
      <c r="WZQ14" s="47"/>
      <c r="WZR14" s="47"/>
      <c r="WZS14" s="47"/>
      <c r="WZT14" s="47"/>
      <c r="WZU14" s="47"/>
      <c r="WZV14" s="47"/>
      <c r="WZW14" s="47"/>
      <c r="WZX14" s="47"/>
      <c r="WZY14" s="47"/>
      <c r="WZZ14" s="47"/>
      <c r="XAA14" s="47"/>
      <c r="XAB14" s="47"/>
      <c r="XAC14" s="47"/>
      <c r="XAD14" s="47"/>
      <c r="XAE14" s="47"/>
      <c r="XAF14" s="47"/>
      <c r="XAG14" s="47"/>
      <c r="XAH14" s="47"/>
      <c r="XAI14" s="47"/>
      <c r="XAJ14" s="47"/>
      <c r="XAK14" s="47"/>
      <c r="XAL14" s="47"/>
      <c r="XAM14" s="47"/>
      <c r="XAN14" s="47"/>
      <c r="XAO14" s="47"/>
      <c r="XAP14" s="47"/>
      <c r="XAQ14" s="47"/>
      <c r="XAR14" s="47"/>
      <c r="XAS14" s="47"/>
      <c r="XAT14" s="47"/>
      <c r="XAU14" s="47"/>
      <c r="XAV14" s="47"/>
      <c r="XAW14" s="47"/>
      <c r="XAX14" s="47"/>
      <c r="XAY14" s="47"/>
      <c r="XAZ14" s="47"/>
      <c r="XBA14" s="47"/>
      <c r="XBB14" s="47"/>
      <c r="XBC14" s="47"/>
      <c r="XBD14" s="47"/>
      <c r="XBE14" s="47"/>
      <c r="XBF14" s="47"/>
      <c r="XBG14" s="47"/>
      <c r="XBH14" s="47"/>
      <c r="XBI14" s="47"/>
      <c r="XBJ14" s="47"/>
      <c r="XBK14" s="47"/>
      <c r="XBL14" s="47"/>
      <c r="XBM14" s="47"/>
      <c r="XBN14" s="47"/>
      <c r="XBO14" s="47"/>
      <c r="XBP14" s="47"/>
      <c r="XBQ14" s="47"/>
      <c r="XBR14" s="47"/>
      <c r="XBS14" s="47"/>
      <c r="XBT14" s="47"/>
      <c r="XBU14" s="47"/>
      <c r="XBV14" s="47"/>
      <c r="XBW14" s="47"/>
      <c r="XBX14" s="47"/>
      <c r="XBY14" s="47"/>
      <c r="XBZ14" s="47"/>
      <c r="XCA14" s="47"/>
      <c r="XCB14" s="47"/>
      <c r="XCC14" s="47"/>
      <c r="XCD14" s="47"/>
      <c r="XCE14" s="47"/>
      <c r="XCF14" s="47"/>
      <c r="XCG14" s="47"/>
      <c r="XCH14" s="47"/>
      <c r="XCI14" s="47"/>
      <c r="XCJ14" s="47"/>
      <c r="XCK14" s="47"/>
      <c r="XCL14" s="47"/>
      <c r="XCM14" s="47"/>
      <c r="XCN14" s="47"/>
      <c r="XCO14" s="47"/>
      <c r="XCP14" s="47"/>
      <c r="XCQ14" s="47"/>
      <c r="XCR14" s="47"/>
      <c r="XCS14" s="47"/>
      <c r="XCT14" s="47"/>
      <c r="XCU14" s="47"/>
      <c r="XCV14" s="47"/>
      <c r="XCW14" s="47"/>
      <c r="XCX14" s="47"/>
      <c r="XCY14" s="47"/>
      <c r="XCZ14" s="47"/>
      <c r="XDA14" s="47"/>
      <c r="XDB14" s="47"/>
      <c r="XDC14" s="47"/>
      <c r="XDD14" s="47"/>
      <c r="XDE14" s="47"/>
      <c r="XDF14" s="47"/>
      <c r="XDG14" s="47"/>
      <c r="XDH14" s="47"/>
      <c r="XDI14" s="47"/>
      <c r="XDJ14" s="47"/>
      <c r="XDK14" s="47"/>
      <c r="XDL14" s="47"/>
      <c r="XDM14" s="47"/>
      <c r="XDN14" s="47"/>
      <c r="XDO14" s="47"/>
      <c r="XDP14" s="47"/>
      <c r="XDQ14" s="47"/>
      <c r="XDR14" s="47"/>
      <c r="XDS14" s="47"/>
      <c r="XDT14" s="47"/>
      <c r="XDU14" s="47"/>
      <c r="XDV14" s="47"/>
      <c r="XDW14" s="47"/>
      <c r="XDX14" s="47"/>
      <c r="XDY14" s="47"/>
      <c r="XDZ14" s="47"/>
      <c r="XEA14" s="47"/>
      <c r="XEB14" s="47"/>
      <c r="XEC14" s="47"/>
      <c r="XED14" s="47"/>
      <c r="XEE14" s="47"/>
      <c r="XEF14" s="47"/>
      <c r="XEG14" s="47"/>
      <c r="XEH14" s="47"/>
      <c r="XEI14" s="47"/>
      <c r="XEJ14" s="47"/>
      <c r="XEK14" s="47"/>
      <c r="XEL14" s="47"/>
      <c r="XEM14" s="47"/>
      <c r="XEN14" s="47"/>
      <c r="XEO14" s="47"/>
      <c r="XEP14" s="47"/>
      <c r="XEQ14" s="47"/>
      <c r="XER14" s="47"/>
      <c r="XES14" s="47"/>
      <c r="XET14" s="47"/>
      <c r="XEU14" s="47"/>
      <c r="XEV14" s="47"/>
      <c r="XEW14" s="47"/>
      <c r="XEX14" s="47"/>
      <c r="XEY14" s="47"/>
    </row>
    <row r="15" s="3" customFormat="1" ht="111" customHeight="1" spans="1:16379">
      <c r="A15" s="16">
        <v>8</v>
      </c>
      <c r="B15" s="17" t="s">
        <v>38</v>
      </c>
      <c r="C15" s="17" t="s">
        <v>82</v>
      </c>
      <c r="D15" s="17" t="s">
        <v>83</v>
      </c>
      <c r="E15" s="18" t="s">
        <v>84</v>
      </c>
      <c r="F15" s="17" t="s">
        <v>43</v>
      </c>
      <c r="G15" s="17" t="s">
        <v>85</v>
      </c>
      <c r="H15" s="17" t="s">
        <v>86</v>
      </c>
      <c r="I15" s="30">
        <v>45444</v>
      </c>
      <c r="J15" s="30">
        <v>45474</v>
      </c>
      <c r="K15" s="17" t="s">
        <v>67</v>
      </c>
      <c r="L15" s="17">
        <f t="shared" si="3"/>
        <v>63</v>
      </c>
      <c r="M15" s="17">
        <f t="shared" si="4"/>
        <v>63</v>
      </c>
      <c r="N15" s="17">
        <v>0</v>
      </c>
      <c r="O15" s="17">
        <v>0</v>
      </c>
      <c r="P15" s="29">
        <v>63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39">
        <v>1</v>
      </c>
      <c r="W15" s="17" t="s">
        <v>61</v>
      </c>
      <c r="X15" s="17"/>
      <c r="Y15" s="17"/>
      <c r="Z15" s="17"/>
      <c r="AA15" s="17"/>
      <c r="AB15" s="17">
        <v>3</v>
      </c>
      <c r="AC15" s="17"/>
      <c r="AD15" s="17"/>
      <c r="AE15" s="17"/>
      <c r="AF15" s="17"/>
      <c r="AG15" s="16"/>
      <c r="WTP15" s="47"/>
      <c r="WTQ15" s="47"/>
      <c r="WTR15" s="47"/>
      <c r="WTS15" s="47"/>
      <c r="WTT15" s="47"/>
      <c r="WTU15" s="47"/>
      <c r="WTV15" s="47"/>
      <c r="WTW15" s="47"/>
      <c r="WTX15" s="47"/>
      <c r="WTY15" s="47"/>
      <c r="WTZ15" s="47"/>
      <c r="WUA15" s="47"/>
      <c r="WUB15" s="47"/>
      <c r="WUC15" s="47"/>
      <c r="WUD15" s="47"/>
      <c r="WUE15" s="47"/>
      <c r="WUF15" s="47"/>
      <c r="WUG15" s="47"/>
      <c r="WUH15" s="47"/>
      <c r="WUI15" s="47"/>
      <c r="WUJ15" s="47"/>
      <c r="WUK15" s="47"/>
      <c r="WUL15" s="47"/>
      <c r="WUM15" s="47"/>
      <c r="WUN15" s="47"/>
      <c r="WUO15" s="47"/>
      <c r="WUP15" s="47"/>
      <c r="WUQ15" s="47"/>
      <c r="WUR15" s="47"/>
      <c r="WUS15" s="47"/>
      <c r="WUT15" s="47"/>
      <c r="WUU15" s="47"/>
      <c r="WUV15" s="47"/>
      <c r="WUW15" s="47"/>
      <c r="WUX15" s="47"/>
      <c r="WUY15" s="47"/>
      <c r="WUZ15" s="47"/>
      <c r="WVA15" s="47"/>
      <c r="WVB15" s="47"/>
      <c r="WVC15" s="47"/>
      <c r="WVD15" s="47"/>
      <c r="WVE15" s="47"/>
      <c r="WVF15" s="47"/>
      <c r="WVG15" s="47"/>
      <c r="WVH15" s="47"/>
      <c r="WVI15" s="47"/>
      <c r="WVJ15" s="47"/>
      <c r="WVK15" s="47"/>
      <c r="WVL15" s="47"/>
      <c r="WVM15" s="47"/>
      <c r="WVN15" s="47"/>
      <c r="WVO15" s="47"/>
      <c r="WVP15" s="47"/>
      <c r="WVQ15" s="47"/>
      <c r="WVR15" s="47"/>
      <c r="WVS15" s="47"/>
      <c r="WVT15" s="47"/>
      <c r="WVU15" s="47"/>
      <c r="WVV15" s="47"/>
      <c r="WVW15" s="47"/>
      <c r="WVX15" s="47"/>
      <c r="WVY15" s="47"/>
      <c r="WVZ15" s="47"/>
      <c r="WWA15" s="47"/>
      <c r="WWB15" s="47"/>
      <c r="WWC15" s="47"/>
      <c r="WWD15" s="47"/>
      <c r="WWE15" s="47"/>
      <c r="WWF15" s="47"/>
      <c r="WWG15" s="47"/>
      <c r="WWH15" s="47"/>
      <c r="WWI15" s="47"/>
      <c r="WWJ15" s="47"/>
      <c r="WWK15" s="47"/>
      <c r="WWL15" s="47"/>
      <c r="WWM15" s="47"/>
      <c r="WWN15" s="47"/>
      <c r="WWO15" s="47"/>
      <c r="WWP15" s="47"/>
      <c r="WWQ15" s="47"/>
      <c r="WWR15" s="47"/>
      <c r="WWS15" s="47"/>
      <c r="WWT15" s="47"/>
      <c r="WWU15" s="47"/>
      <c r="WWV15" s="47"/>
      <c r="WWW15" s="47"/>
      <c r="WWX15" s="47"/>
      <c r="WWY15" s="47"/>
      <c r="WWZ15" s="47"/>
      <c r="WXA15" s="47"/>
      <c r="WXB15" s="47"/>
      <c r="WXC15" s="47"/>
      <c r="WXD15" s="47"/>
      <c r="WXE15" s="47"/>
      <c r="WXF15" s="47"/>
      <c r="WXG15" s="47"/>
      <c r="WXH15" s="47"/>
      <c r="WXI15" s="47"/>
      <c r="WXJ15" s="47"/>
      <c r="WXK15" s="47"/>
      <c r="WXL15" s="47"/>
      <c r="WXM15" s="47"/>
      <c r="WXN15" s="47"/>
      <c r="WXO15" s="47"/>
      <c r="WXP15" s="47"/>
      <c r="WXQ15" s="47"/>
      <c r="WXR15" s="47"/>
      <c r="WXS15" s="47"/>
      <c r="WXT15" s="47"/>
      <c r="WXU15" s="47"/>
      <c r="WXV15" s="47"/>
      <c r="WXW15" s="47"/>
      <c r="WXX15" s="47"/>
      <c r="WXY15" s="47"/>
      <c r="WXZ15" s="47"/>
      <c r="WYA15" s="47"/>
      <c r="WYB15" s="47"/>
      <c r="WYC15" s="47"/>
      <c r="WYD15" s="47"/>
      <c r="WYE15" s="47"/>
      <c r="WYF15" s="47"/>
      <c r="WYG15" s="47"/>
      <c r="WYH15" s="47"/>
      <c r="WYI15" s="47"/>
      <c r="WYJ15" s="47"/>
      <c r="WYK15" s="47"/>
      <c r="WYL15" s="47"/>
      <c r="WYM15" s="47"/>
      <c r="WYN15" s="47"/>
      <c r="WYO15" s="47"/>
      <c r="WYP15" s="47"/>
      <c r="WYQ15" s="47"/>
      <c r="WYR15" s="47"/>
      <c r="WYS15" s="47"/>
      <c r="WYT15" s="47"/>
      <c r="WYU15" s="47"/>
      <c r="WYV15" s="47"/>
      <c r="WYW15" s="47"/>
      <c r="WYX15" s="47"/>
      <c r="WYY15" s="47"/>
      <c r="WYZ15" s="47"/>
      <c r="WZA15" s="47"/>
      <c r="WZB15" s="47"/>
      <c r="WZC15" s="47"/>
      <c r="WZD15" s="47"/>
      <c r="WZE15" s="47"/>
      <c r="WZF15" s="47"/>
      <c r="WZG15" s="47"/>
      <c r="WZH15" s="47"/>
      <c r="WZI15" s="47"/>
      <c r="WZJ15" s="47"/>
      <c r="WZK15" s="47"/>
      <c r="WZL15" s="47"/>
      <c r="WZM15" s="47"/>
      <c r="WZN15" s="47"/>
      <c r="WZO15" s="47"/>
      <c r="WZP15" s="47"/>
      <c r="WZQ15" s="47"/>
      <c r="WZR15" s="47"/>
      <c r="WZS15" s="47"/>
      <c r="WZT15" s="47"/>
      <c r="WZU15" s="47"/>
      <c r="WZV15" s="47"/>
      <c r="WZW15" s="47"/>
      <c r="WZX15" s="47"/>
      <c r="WZY15" s="47"/>
      <c r="WZZ15" s="47"/>
      <c r="XAA15" s="47"/>
      <c r="XAB15" s="47"/>
      <c r="XAC15" s="47"/>
      <c r="XAD15" s="47"/>
      <c r="XAE15" s="47"/>
      <c r="XAF15" s="47"/>
      <c r="XAG15" s="47"/>
      <c r="XAH15" s="47"/>
      <c r="XAI15" s="47"/>
      <c r="XAJ15" s="47"/>
      <c r="XAK15" s="47"/>
      <c r="XAL15" s="47"/>
      <c r="XAM15" s="47"/>
      <c r="XAN15" s="47"/>
      <c r="XAO15" s="47"/>
      <c r="XAP15" s="47"/>
      <c r="XAQ15" s="47"/>
      <c r="XAR15" s="47"/>
      <c r="XAS15" s="47"/>
      <c r="XAT15" s="47"/>
      <c r="XAU15" s="47"/>
      <c r="XAV15" s="47"/>
      <c r="XAW15" s="47"/>
      <c r="XAX15" s="47"/>
      <c r="XAY15" s="47"/>
      <c r="XAZ15" s="47"/>
      <c r="XBA15" s="47"/>
      <c r="XBB15" s="47"/>
      <c r="XBC15" s="47"/>
      <c r="XBD15" s="47"/>
      <c r="XBE15" s="47"/>
      <c r="XBF15" s="47"/>
      <c r="XBG15" s="47"/>
      <c r="XBH15" s="47"/>
      <c r="XBI15" s="47"/>
      <c r="XBJ15" s="47"/>
      <c r="XBK15" s="47"/>
      <c r="XBL15" s="47"/>
      <c r="XBM15" s="47"/>
      <c r="XBN15" s="47"/>
      <c r="XBO15" s="47"/>
      <c r="XBP15" s="47"/>
      <c r="XBQ15" s="47"/>
      <c r="XBR15" s="47"/>
      <c r="XBS15" s="47"/>
      <c r="XBT15" s="47"/>
      <c r="XBU15" s="47"/>
      <c r="XBV15" s="47"/>
      <c r="XBW15" s="47"/>
      <c r="XBX15" s="47"/>
      <c r="XBY15" s="47"/>
      <c r="XBZ15" s="47"/>
      <c r="XCA15" s="47"/>
      <c r="XCB15" s="47"/>
      <c r="XCC15" s="47"/>
      <c r="XCD15" s="47"/>
      <c r="XCE15" s="47"/>
      <c r="XCF15" s="47"/>
      <c r="XCG15" s="47"/>
      <c r="XCH15" s="47"/>
      <c r="XCI15" s="47"/>
      <c r="XCJ15" s="47"/>
      <c r="XCK15" s="47"/>
      <c r="XCL15" s="47"/>
      <c r="XCM15" s="47"/>
      <c r="XCN15" s="47"/>
      <c r="XCO15" s="47"/>
      <c r="XCP15" s="47"/>
      <c r="XCQ15" s="47"/>
      <c r="XCR15" s="47"/>
      <c r="XCS15" s="47"/>
      <c r="XCT15" s="47"/>
      <c r="XCU15" s="47"/>
      <c r="XCV15" s="47"/>
      <c r="XCW15" s="47"/>
      <c r="XCX15" s="47"/>
      <c r="XCY15" s="47"/>
      <c r="XCZ15" s="47"/>
      <c r="XDA15" s="47"/>
      <c r="XDB15" s="47"/>
      <c r="XDC15" s="47"/>
      <c r="XDD15" s="47"/>
      <c r="XDE15" s="47"/>
      <c r="XDF15" s="47"/>
      <c r="XDG15" s="47"/>
      <c r="XDH15" s="47"/>
      <c r="XDI15" s="47"/>
      <c r="XDJ15" s="47"/>
      <c r="XDK15" s="47"/>
      <c r="XDL15" s="47"/>
      <c r="XDM15" s="47"/>
      <c r="XDN15" s="47"/>
      <c r="XDO15" s="47"/>
      <c r="XDP15" s="47"/>
      <c r="XDQ15" s="47"/>
      <c r="XDR15" s="47"/>
      <c r="XDS15" s="47"/>
      <c r="XDT15" s="47"/>
      <c r="XDU15" s="47"/>
      <c r="XDV15" s="47"/>
      <c r="XDW15" s="47"/>
      <c r="XDX15" s="47"/>
      <c r="XDY15" s="47"/>
      <c r="XDZ15" s="47"/>
      <c r="XEA15" s="47"/>
      <c r="XEB15" s="47"/>
      <c r="XEC15" s="47"/>
      <c r="XED15" s="47"/>
      <c r="XEE15" s="47"/>
      <c r="XEF15" s="47"/>
      <c r="XEG15" s="47"/>
      <c r="XEH15" s="47"/>
      <c r="XEI15" s="47"/>
      <c r="XEJ15" s="47"/>
      <c r="XEK15" s="47"/>
      <c r="XEL15" s="47"/>
      <c r="XEM15" s="47"/>
      <c r="XEN15" s="47"/>
      <c r="XEO15" s="47"/>
      <c r="XEP15" s="47"/>
      <c r="XEQ15" s="47"/>
      <c r="XER15" s="47"/>
      <c r="XES15" s="47"/>
      <c r="XET15" s="47"/>
      <c r="XEU15" s="47"/>
      <c r="XEV15" s="47"/>
      <c r="XEW15" s="47"/>
      <c r="XEX15" s="47"/>
      <c r="XEY15" s="47"/>
    </row>
    <row r="16" s="3" customFormat="1" ht="104" customHeight="1" spans="1:16379">
      <c r="A16" s="16">
        <v>9</v>
      </c>
      <c r="B16" s="17" t="s">
        <v>38</v>
      </c>
      <c r="C16" s="17" t="s">
        <v>87</v>
      </c>
      <c r="D16" s="17" t="s">
        <v>88</v>
      </c>
      <c r="E16" s="18" t="s">
        <v>89</v>
      </c>
      <c r="F16" s="17" t="s">
        <v>43</v>
      </c>
      <c r="G16" s="17" t="s">
        <v>90</v>
      </c>
      <c r="H16" s="17" t="s">
        <v>91</v>
      </c>
      <c r="I16" s="30">
        <v>45444</v>
      </c>
      <c r="J16" s="30">
        <v>45474</v>
      </c>
      <c r="K16" s="17" t="s">
        <v>67</v>
      </c>
      <c r="L16" s="17">
        <f t="shared" si="3"/>
        <v>10</v>
      </c>
      <c r="M16" s="17">
        <f t="shared" si="4"/>
        <v>10</v>
      </c>
      <c r="N16" s="17">
        <v>0</v>
      </c>
      <c r="O16" s="17">
        <v>0</v>
      </c>
      <c r="P16" s="29">
        <v>10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39">
        <v>1</v>
      </c>
      <c r="W16" s="17" t="s">
        <v>92</v>
      </c>
      <c r="X16" s="17"/>
      <c r="Y16" s="17"/>
      <c r="Z16" s="17"/>
      <c r="AA16" s="17"/>
      <c r="AB16" s="17">
        <v>4</v>
      </c>
      <c r="AC16" s="17"/>
      <c r="AD16" s="17"/>
      <c r="AE16" s="17"/>
      <c r="AF16" s="17"/>
      <c r="AG16" s="16"/>
      <c r="WTP16" s="47"/>
      <c r="WTQ16" s="47"/>
      <c r="WTR16" s="47"/>
      <c r="WTS16" s="47"/>
      <c r="WTT16" s="47"/>
      <c r="WTU16" s="47"/>
      <c r="WTV16" s="47"/>
      <c r="WTW16" s="47"/>
      <c r="WTX16" s="47"/>
      <c r="WTY16" s="47"/>
      <c r="WTZ16" s="47"/>
      <c r="WUA16" s="47"/>
      <c r="WUB16" s="47"/>
      <c r="WUC16" s="47"/>
      <c r="WUD16" s="47"/>
      <c r="WUE16" s="47"/>
      <c r="WUF16" s="47"/>
      <c r="WUG16" s="47"/>
      <c r="WUH16" s="47"/>
      <c r="WUI16" s="47"/>
      <c r="WUJ16" s="47"/>
      <c r="WUK16" s="47"/>
      <c r="WUL16" s="47"/>
      <c r="WUM16" s="47"/>
      <c r="WUN16" s="47"/>
      <c r="WUO16" s="47"/>
      <c r="WUP16" s="47"/>
      <c r="WUQ16" s="47"/>
      <c r="WUR16" s="47"/>
      <c r="WUS16" s="47"/>
      <c r="WUT16" s="47"/>
      <c r="WUU16" s="47"/>
      <c r="WUV16" s="47"/>
      <c r="WUW16" s="47"/>
      <c r="WUX16" s="47"/>
      <c r="WUY16" s="47"/>
      <c r="WUZ16" s="47"/>
      <c r="WVA16" s="47"/>
      <c r="WVB16" s="47"/>
      <c r="WVC16" s="47"/>
      <c r="WVD16" s="47"/>
      <c r="WVE16" s="47"/>
      <c r="WVF16" s="47"/>
      <c r="WVG16" s="47"/>
      <c r="WVH16" s="47"/>
      <c r="WVI16" s="47"/>
      <c r="WVJ16" s="47"/>
      <c r="WVK16" s="47"/>
      <c r="WVL16" s="47"/>
      <c r="WVM16" s="47"/>
      <c r="WVN16" s="47"/>
      <c r="WVO16" s="47"/>
      <c r="WVP16" s="47"/>
      <c r="WVQ16" s="47"/>
      <c r="WVR16" s="47"/>
      <c r="WVS16" s="47"/>
      <c r="WVT16" s="47"/>
      <c r="WVU16" s="47"/>
      <c r="WVV16" s="47"/>
      <c r="WVW16" s="47"/>
      <c r="WVX16" s="47"/>
      <c r="WVY16" s="47"/>
      <c r="WVZ16" s="47"/>
      <c r="WWA16" s="47"/>
      <c r="WWB16" s="47"/>
      <c r="WWC16" s="47"/>
      <c r="WWD16" s="47"/>
      <c r="WWE16" s="47"/>
      <c r="WWF16" s="47"/>
      <c r="WWG16" s="47"/>
      <c r="WWH16" s="47"/>
      <c r="WWI16" s="47"/>
      <c r="WWJ16" s="47"/>
      <c r="WWK16" s="47"/>
      <c r="WWL16" s="47"/>
      <c r="WWM16" s="47"/>
      <c r="WWN16" s="47"/>
      <c r="WWO16" s="47"/>
      <c r="WWP16" s="47"/>
      <c r="WWQ16" s="47"/>
      <c r="WWR16" s="47"/>
      <c r="WWS16" s="47"/>
      <c r="WWT16" s="47"/>
      <c r="WWU16" s="47"/>
      <c r="WWV16" s="47"/>
      <c r="WWW16" s="47"/>
      <c r="WWX16" s="47"/>
      <c r="WWY16" s="47"/>
      <c r="WWZ16" s="47"/>
      <c r="WXA16" s="47"/>
      <c r="WXB16" s="47"/>
      <c r="WXC16" s="47"/>
      <c r="WXD16" s="47"/>
      <c r="WXE16" s="47"/>
      <c r="WXF16" s="47"/>
      <c r="WXG16" s="47"/>
      <c r="WXH16" s="47"/>
      <c r="WXI16" s="47"/>
      <c r="WXJ16" s="47"/>
      <c r="WXK16" s="47"/>
      <c r="WXL16" s="47"/>
      <c r="WXM16" s="47"/>
      <c r="WXN16" s="47"/>
      <c r="WXO16" s="47"/>
      <c r="WXP16" s="47"/>
      <c r="WXQ16" s="47"/>
      <c r="WXR16" s="47"/>
      <c r="WXS16" s="47"/>
      <c r="WXT16" s="47"/>
      <c r="WXU16" s="47"/>
      <c r="WXV16" s="47"/>
      <c r="WXW16" s="47"/>
      <c r="WXX16" s="47"/>
      <c r="WXY16" s="47"/>
      <c r="WXZ16" s="47"/>
      <c r="WYA16" s="47"/>
      <c r="WYB16" s="47"/>
      <c r="WYC16" s="47"/>
      <c r="WYD16" s="47"/>
      <c r="WYE16" s="47"/>
      <c r="WYF16" s="47"/>
      <c r="WYG16" s="47"/>
      <c r="WYH16" s="47"/>
      <c r="WYI16" s="47"/>
      <c r="WYJ16" s="47"/>
      <c r="WYK16" s="47"/>
      <c r="WYL16" s="47"/>
      <c r="WYM16" s="47"/>
      <c r="WYN16" s="47"/>
      <c r="WYO16" s="47"/>
      <c r="WYP16" s="47"/>
      <c r="WYQ16" s="47"/>
      <c r="WYR16" s="47"/>
      <c r="WYS16" s="47"/>
      <c r="WYT16" s="47"/>
      <c r="WYU16" s="47"/>
      <c r="WYV16" s="47"/>
      <c r="WYW16" s="47"/>
      <c r="WYX16" s="47"/>
      <c r="WYY16" s="47"/>
      <c r="WYZ16" s="47"/>
      <c r="WZA16" s="47"/>
      <c r="WZB16" s="47"/>
      <c r="WZC16" s="47"/>
      <c r="WZD16" s="47"/>
      <c r="WZE16" s="47"/>
      <c r="WZF16" s="47"/>
      <c r="WZG16" s="47"/>
      <c r="WZH16" s="47"/>
      <c r="WZI16" s="47"/>
      <c r="WZJ16" s="47"/>
      <c r="WZK16" s="47"/>
      <c r="WZL16" s="47"/>
      <c r="WZM16" s="47"/>
      <c r="WZN16" s="47"/>
      <c r="WZO16" s="47"/>
      <c r="WZP16" s="47"/>
      <c r="WZQ16" s="47"/>
      <c r="WZR16" s="47"/>
      <c r="WZS16" s="47"/>
      <c r="WZT16" s="47"/>
      <c r="WZU16" s="47"/>
      <c r="WZV16" s="47"/>
      <c r="WZW16" s="47"/>
      <c r="WZX16" s="47"/>
      <c r="WZY16" s="47"/>
      <c r="WZZ16" s="47"/>
      <c r="XAA16" s="47"/>
      <c r="XAB16" s="47"/>
      <c r="XAC16" s="47"/>
      <c r="XAD16" s="47"/>
      <c r="XAE16" s="47"/>
      <c r="XAF16" s="47"/>
      <c r="XAG16" s="47"/>
      <c r="XAH16" s="47"/>
      <c r="XAI16" s="47"/>
      <c r="XAJ16" s="47"/>
      <c r="XAK16" s="47"/>
      <c r="XAL16" s="47"/>
      <c r="XAM16" s="47"/>
      <c r="XAN16" s="47"/>
      <c r="XAO16" s="47"/>
      <c r="XAP16" s="47"/>
      <c r="XAQ16" s="47"/>
      <c r="XAR16" s="47"/>
      <c r="XAS16" s="47"/>
      <c r="XAT16" s="47"/>
      <c r="XAU16" s="47"/>
      <c r="XAV16" s="47"/>
      <c r="XAW16" s="47"/>
      <c r="XAX16" s="47"/>
      <c r="XAY16" s="47"/>
      <c r="XAZ16" s="47"/>
      <c r="XBA16" s="47"/>
      <c r="XBB16" s="47"/>
      <c r="XBC16" s="47"/>
      <c r="XBD16" s="47"/>
      <c r="XBE16" s="47"/>
      <c r="XBF16" s="47"/>
      <c r="XBG16" s="47"/>
      <c r="XBH16" s="47"/>
      <c r="XBI16" s="47"/>
      <c r="XBJ16" s="47"/>
      <c r="XBK16" s="47"/>
      <c r="XBL16" s="47"/>
      <c r="XBM16" s="47"/>
      <c r="XBN16" s="47"/>
      <c r="XBO16" s="47"/>
      <c r="XBP16" s="47"/>
      <c r="XBQ16" s="47"/>
      <c r="XBR16" s="47"/>
      <c r="XBS16" s="47"/>
      <c r="XBT16" s="47"/>
      <c r="XBU16" s="47"/>
      <c r="XBV16" s="47"/>
      <c r="XBW16" s="47"/>
      <c r="XBX16" s="47"/>
      <c r="XBY16" s="47"/>
      <c r="XBZ16" s="47"/>
      <c r="XCA16" s="47"/>
      <c r="XCB16" s="47"/>
      <c r="XCC16" s="47"/>
      <c r="XCD16" s="47"/>
      <c r="XCE16" s="47"/>
      <c r="XCF16" s="47"/>
      <c r="XCG16" s="47"/>
      <c r="XCH16" s="47"/>
      <c r="XCI16" s="47"/>
      <c r="XCJ16" s="47"/>
      <c r="XCK16" s="47"/>
      <c r="XCL16" s="47"/>
      <c r="XCM16" s="47"/>
      <c r="XCN16" s="47"/>
      <c r="XCO16" s="47"/>
      <c r="XCP16" s="47"/>
      <c r="XCQ16" s="47"/>
      <c r="XCR16" s="47"/>
      <c r="XCS16" s="47"/>
      <c r="XCT16" s="47"/>
      <c r="XCU16" s="47"/>
      <c r="XCV16" s="47"/>
      <c r="XCW16" s="47"/>
      <c r="XCX16" s="47"/>
      <c r="XCY16" s="47"/>
      <c r="XCZ16" s="47"/>
      <c r="XDA16" s="47"/>
      <c r="XDB16" s="47"/>
      <c r="XDC16" s="47"/>
      <c r="XDD16" s="47"/>
      <c r="XDE16" s="47"/>
      <c r="XDF16" s="47"/>
      <c r="XDG16" s="47"/>
      <c r="XDH16" s="47"/>
      <c r="XDI16" s="47"/>
      <c r="XDJ16" s="47"/>
      <c r="XDK16" s="47"/>
      <c r="XDL16" s="47"/>
      <c r="XDM16" s="47"/>
      <c r="XDN16" s="47"/>
      <c r="XDO16" s="47"/>
      <c r="XDP16" s="47"/>
      <c r="XDQ16" s="47"/>
      <c r="XDR16" s="47"/>
      <c r="XDS16" s="47"/>
      <c r="XDT16" s="47"/>
      <c r="XDU16" s="47"/>
      <c r="XDV16" s="47"/>
      <c r="XDW16" s="47"/>
      <c r="XDX16" s="47"/>
      <c r="XDY16" s="47"/>
      <c r="XDZ16" s="47"/>
      <c r="XEA16" s="47"/>
      <c r="XEB16" s="47"/>
      <c r="XEC16" s="47"/>
      <c r="XED16" s="47"/>
      <c r="XEE16" s="47"/>
      <c r="XEF16" s="47"/>
      <c r="XEG16" s="47"/>
      <c r="XEH16" s="47"/>
      <c r="XEI16" s="47"/>
      <c r="XEJ16" s="47"/>
      <c r="XEK16" s="47"/>
      <c r="XEL16" s="47"/>
      <c r="XEM16" s="47"/>
      <c r="XEN16" s="47"/>
      <c r="XEO16" s="47"/>
      <c r="XEP16" s="47"/>
      <c r="XEQ16" s="47"/>
      <c r="XER16" s="47"/>
      <c r="XES16" s="47"/>
      <c r="XET16" s="47"/>
      <c r="XEU16" s="47"/>
      <c r="XEV16" s="47"/>
      <c r="XEW16" s="47"/>
      <c r="XEX16" s="47"/>
      <c r="XEY16" s="47"/>
    </row>
    <row r="17" s="3" customFormat="1" ht="132" customHeight="1" spans="1:16379">
      <c r="A17" s="16">
        <v>10</v>
      </c>
      <c r="B17" s="17" t="s">
        <v>38</v>
      </c>
      <c r="C17" s="17" t="s">
        <v>93</v>
      </c>
      <c r="D17" s="17" t="s">
        <v>94</v>
      </c>
      <c r="E17" s="18" t="s">
        <v>95</v>
      </c>
      <c r="F17" s="17" t="s">
        <v>43</v>
      </c>
      <c r="G17" s="17" t="s">
        <v>51</v>
      </c>
      <c r="H17" s="17" t="s">
        <v>96</v>
      </c>
      <c r="I17" s="30">
        <v>45444</v>
      </c>
      <c r="J17" s="30">
        <v>45474</v>
      </c>
      <c r="K17" s="17" t="s">
        <v>67</v>
      </c>
      <c r="L17" s="17">
        <f t="shared" si="3"/>
        <v>30</v>
      </c>
      <c r="M17" s="17">
        <f t="shared" si="4"/>
        <v>30</v>
      </c>
      <c r="N17" s="17">
        <v>0</v>
      </c>
      <c r="O17" s="17">
        <v>0</v>
      </c>
      <c r="P17" s="29">
        <v>30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39">
        <v>1</v>
      </c>
      <c r="W17" s="17" t="s">
        <v>92</v>
      </c>
      <c r="X17" s="17"/>
      <c r="Y17" s="17"/>
      <c r="Z17" s="17"/>
      <c r="AA17" s="17"/>
      <c r="AB17" s="17">
        <v>4</v>
      </c>
      <c r="AC17" s="17"/>
      <c r="AD17" s="17"/>
      <c r="AE17" s="17"/>
      <c r="AF17" s="17"/>
      <c r="AG17" s="16"/>
      <c r="WTP17" s="47"/>
      <c r="WTQ17" s="47"/>
      <c r="WTR17" s="47"/>
      <c r="WTS17" s="47"/>
      <c r="WTT17" s="47"/>
      <c r="WTU17" s="47"/>
      <c r="WTV17" s="47"/>
      <c r="WTW17" s="47"/>
      <c r="WTX17" s="47"/>
      <c r="WTY17" s="47"/>
      <c r="WTZ17" s="47"/>
      <c r="WUA17" s="47"/>
      <c r="WUB17" s="47"/>
      <c r="WUC17" s="47"/>
      <c r="WUD17" s="47"/>
      <c r="WUE17" s="47"/>
      <c r="WUF17" s="47"/>
      <c r="WUG17" s="47"/>
      <c r="WUH17" s="47"/>
      <c r="WUI17" s="47"/>
      <c r="WUJ17" s="47"/>
      <c r="WUK17" s="47"/>
      <c r="WUL17" s="47"/>
      <c r="WUM17" s="47"/>
      <c r="WUN17" s="47"/>
      <c r="WUO17" s="47"/>
      <c r="WUP17" s="47"/>
      <c r="WUQ17" s="47"/>
      <c r="WUR17" s="47"/>
      <c r="WUS17" s="47"/>
      <c r="WUT17" s="47"/>
      <c r="WUU17" s="47"/>
      <c r="WUV17" s="47"/>
      <c r="WUW17" s="47"/>
      <c r="WUX17" s="47"/>
      <c r="WUY17" s="47"/>
      <c r="WUZ17" s="47"/>
      <c r="WVA17" s="47"/>
      <c r="WVB17" s="47"/>
      <c r="WVC17" s="47"/>
      <c r="WVD17" s="47"/>
      <c r="WVE17" s="47"/>
      <c r="WVF17" s="47"/>
      <c r="WVG17" s="47"/>
      <c r="WVH17" s="47"/>
      <c r="WVI17" s="47"/>
      <c r="WVJ17" s="47"/>
      <c r="WVK17" s="47"/>
      <c r="WVL17" s="47"/>
      <c r="WVM17" s="47"/>
      <c r="WVN17" s="47"/>
      <c r="WVO17" s="47"/>
      <c r="WVP17" s="47"/>
      <c r="WVQ17" s="47"/>
      <c r="WVR17" s="47"/>
      <c r="WVS17" s="47"/>
      <c r="WVT17" s="47"/>
      <c r="WVU17" s="47"/>
      <c r="WVV17" s="47"/>
      <c r="WVW17" s="47"/>
      <c r="WVX17" s="47"/>
      <c r="WVY17" s="47"/>
      <c r="WVZ17" s="47"/>
      <c r="WWA17" s="47"/>
      <c r="WWB17" s="47"/>
      <c r="WWC17" s="47"/>
      <c r="WWD17" s="47"/>
      <c r="WWE17" s="47"/>
      <c r="WWF17" s="47"/>
      <c r="WWG17" s="47"/>
      <c r="WWH17" s="47"/>
      <c r="WWI17" s="47"/>
      <c r="WWJ17" s="47"/>
      <c r="WWK17" s="47"/>
      <c r="WWL17" s="47"/>
      <c r="WWM17" s="47"/>
      <c r="WWN17" s="47"/>
      <c r="WWO17" s="47"/>
      <c r="WWP17" s="47"/>
      <c r="WWQ17" s="47"/>
      <c r="WWR17" s="47"/>
      <c r="WWS17" s="47"/>
      <c r="WWT17" s="47"/>
      <c r="WWU17" s="47"/>
      <c r="WWV17" s="47"/>
      <c r="WWW17" s="47"/>
      <c r="WWX17" s="47"/>
      <c r="WWY17" s="47"/>
      <c r="WWZ17" s="47"/>
      <c r="WXA17" s="47"/>
      <c r="WXB17" s="47"/>
      <c r="WXC17" s="47"/>
      <c r="WXD17" s="47"/>
      <c r="WXE17" s="47"/>
      <c r="WXF17" s="47"/>
      <c r="WXG17" s="47"/>
      <c r="WXH17" s="47"/>
      <c r="WXI17" s="47"/>
      <c r="WXJ17" s="47"/>
      <c r="WXK17" s="47"/>
      <c r="WXL17" s="47"/>
      <c r="WXM17" s="47"/>
      <c r="WXN17" s="47"/>
      <c r="WXO17" s="47"/>
      <c r="WXP17" s="47"/>
      <c r="WXQ17" s="47"/>
      <c r="WXR17" s="47"/>
      <c r="WXS17" s="47"/>
      <c r="WXT17" s="47"/>
      <c r="WXU17" s="47"/>
      <c r="WXV17" s="47"/>
      <c r="WXW17" s="47"/>
      <c r="WXX17" s="47"/>
      <c r="WXY17" s="47"/>
      <c r="WXZ17" s="47"/>
      <c r="WYA17" s="47"/>
      <c r="WYB17" s="47"/>
      <c r="WYC17" s="47"/>
      <c r="WYD17" s="47"/>
      <c r="WYE17" s="47"/>
      <c r="WYF17" s="47"/>
      <c r="WYG17" s="47"/>
      <c r="WYH17" s="47"/>
      <c r="WYI17" s="47"/>
      <c r="WYJ17" s="47"/>
      <c r="WYK17" s="47"/>
      <c r="WYL17" s="47"/>
      <c r="WYM17" s="47"/>
      <c r="WYN17" s="47"/>
      <c r="WYO17" s="47"/>
      <c r="WYP17" s="47"/>
      <c r="WYQ17" s="47"/>
      <c r="WYR17" s="47"/>
      <c r="WYS17" s="47"/>
      <c r="WYT17" s="47"/>
      <c r="WYU17" s="47"/>
      <c r="WYV17" s="47"/>
      <c r="WYW17" s="47"/>
      <c r="WYX17" s="47"/>
      <c r="WYY17" s="47"/>
      <c r="WYZ17" s="47"/>
      <c r="WZA17" s="47"/>
      <c r="WZB17" s="47"/>
      <c r="WZC17" s="47"/>
      <c r="WZD17" s="47"/>
      <c r="WZE17" s="47"/>
      <c r="WZF17" s="47"/>
      <c r="WZG17" s="47"/>
      <c r="WZH17" s="47"/>
      <c r="WZI17" s="47"/>
      <c r="WZJ17" s="47"/>
      <c r="WZK17" s="47"/>
      <c r="WZL17" s="47"/>
      <c r="WZM17" s="47"/>
      <c r="WZN17" s="47"/>
      <c r="WZO17" s="47"/>
      <c r="WZP17" s="47"/>
      <c r="WZQ17" s="47"/>
      <c r="WZR17" s="47"/>
      <c r="WZS17" s="47"/>
      <c r="WZT17" s="47"/>
      <c r="WZU17" s="47"/>
      <c r="WZV17" s="47"/>
      <c r="WZW17" s="47"/>
      <c r="WZX17" s="47"/>
      <c r="WZY17" s="47"/>
      <c r="WZZ17" s="47"/>
      <c r="XAA17" s="47"/>
      <c r="XAB17" s="47"/>
      <c r="XAC17" s="47"/>
      <c r="XAD17" s="47"/>
      <c r="XAE17" s="47"/>
      <c r="XAF17" s="47"/>
      <c r="XAG17" s="47"/>
      <c r="XAH17" s="47"/>
      <c r="XAI17" s="47"/>
      <c r="XAJ17" s="47"/>
      <c r="XAK17" s="47"/>
      <c r="XAL17" s="47"/>
      <c r="XAM17" s="47"/>
      <c r="XAN17" s="47"/>
      <c r="XAO17" s="47"/>
      <c r="XAP17" s="47"/>
      <c r="XAQ17" s="47"/>
      <c r="XAR17" s="47"/>
      <c r="XAS17" s="47"/>
      <c r="XAT17" s="47"/>
      <c r="XAU17" s="47"/>
      <c r="XAV17" s="47"/>
      <c r="XAW17" s="47"/>
      <c r="XAX17" s="47"/>
      <c r="XAY17" s="47"/>
      <c r="XAZ17" s="47"/>
      <c r="XBA17" s="47"/>
      <c r="XBB17" s="47"/>
      <c r="XBC17" s="47"/>
      <c r="XBD17" s="47"/>
      <c r="XBE17" s="47"/>
      <c r="XBF17" s="47"/>
      <c r="XBG17" s="47"/>
      <c r="XBH17" s="47"/>
      <c r="XBI17" s="47"/>
      <c r="XBJ17" s="47"/>
      <c r="XBK17" s="47"/>
      <c r="XBL17" s="47"/>
      <c r="XBM17" s="47"/>
      <c r="XBN17" s="47"/>
      <c r="XBO17" s="47"/>
      <c r="XBP17" s="47"/>
      <c r="XBQ17" s="47"/>
      <c r="XBR17" s="47"/>
      <c r="XBS17" s="47"/>
      <c r="XBT17" s="47"/>
      <c r="XBU17" s="47"/>
      <c r="XBV17" s="47"/>
      <c r="XBW17" s="47"/>
      <c r="XBX17" s="47"/>
      <c r="XBY17" s="47"/>
      <c r="XBZ17" s="47"/>
      <c r="XCA17" s="47"/>
      <c r="XCB17" s="47"/>
      <c r="XCC17" s="47"/>
      <c r="XCD17" s="47"/>
      <c r="XCE17" s="47"/>
      <c r="XCF17" s="47"/>
      <c r="XCG17" s="47"/>
      <c r="XCH17" s="47"/>
      <c r="XCI17" s="47"/>
      <c r="XCJ17" s="47"/>
      <c r="XCK17" s="47"/>
      <c r="XCL17" s="47"/>
      <c r="XCM17" s="47"/>
      <c r="XCN17" s="47"/>
      <c r="XCO17" s="47"/>
      <c r="XCP17" s="47"/>
      <c r="XCQ17" s="47"/>
      <c r="XCR17" s="47"/>
      <c r="XCS17" s="47"/>
      <c r="XCT17" s="47"/>
      <c r="XCU17" s="47"/>
      <c r="XCV17" s="47"/>
      <c r="XCW17" s="47"/>
      <c r="XCX17" s="47"/>
      <c r="XCY17" s="47"/>
      <c r="XCZ17" s="47"/>
      <c r="XDA17" s="47"/>
      <c r="XDB17" s="47"/>
      <c r="XDC17" s="47"/>
      <c r="XDD17" s="47"/>
      <c r="XDE17" s="47"/>
      <c r="XDF17" s="47"/>
      <c r="XDG17" s="47"/>
      <c r="XDH17" s="47"/>
      <c r="XDI17" s="47"/>
      <c r="XDJ17" s="47"/>
      <c r="XDK17" s="47"/>
      <c r="XDL17" s="47"/>
      <c r="XDM17" s="47"/>
      <c r="XDN17" s="47"/>
      <c r="XDO17" s="47"/>
      <c r="XDP17" s="47"/>
      <c r="XDQ17" s="47"/>
      <c r="XDR17" s="47"/>
      <c r="XDS17" s="47"/>
      <c r="XDT17" s="47"/>
      <c r="XDU17" s="47"/>
      <c r="XDV17" s="47"/>
      <c r="XDW17" s="47"/>
      <c r="XDX17" s="47"/>
      <c r="XDY17" s="47"/>
      <c r="XDZ17" s="47"/>
      <c r="XEA17" s="47"/>
      <c r="XEB17" s="47"/>
      <c r="XEC17" s="47"/>
      <c r="XED17" s="47"/>
      <c r="XEE17" s="47"/>
      <c r="XEF17" s="47"/>
      <c r="XEG17" s="47"/>
      <c r="XEH17" s="47"/>
      <c r="XEI17" s="47"/>
      <c r="XEJ17" s="47"/>
      <c r="XEK17" s="47"/>
      <c r="XEL17" s="47"/>
      <c r="XEM17" s="47"/>
      <c r="XEN17" s="47"/>
      <c r="XEO17" s="47"/>
      <c r="XEP17" s="47"/>
      <c r="XEQ17" s="47"/>
      <c r="XER17" s="47"/>
      <c r="XES17" s="47"/>
      <c r="XET17" s="47"/>
      <c r="XEU17" s="47"/>
      <c r="XEV17" s="47"/>
      <c r="XEW17" s="47"/>
      <c r="XEX17" s="47"/>
      <c r="XEY17" s="47"/>
    </row>
    <row r="18" s="3" customFormat="1" ht="177" customHeight="1" spans="1:16379">
      <c r="A18" s="16">
        <v>11</v>
      </c>
      <c r="B18" s="17" t="s">
        <v>38</v>
      </c>
      <c r="C18" s="17" t="s">
        <v>97</v>
      </c>
      <c r="D18" s="17" t="s">
        <v>98</v>
      </c>
      <c r="E18" s="18" t="s">
        <v>99</v>
      </c>
      <c r="F18" s="17" t="s">
        <v>43</v>
      </c>
      <c r="G18" s="17" t="s">
        <v>100</v>
      </c>
      <c r="H18" s="17" t="s">
        <v>101</v>
      </c>
      <c r="I18" s="30">
        <v>45383</v>
      </c>
      <c r="J18" s="30">
        <v>45444</v>
      </c>
      <c r="K18" s="17" t="s">
        <v>67</v>
      </c>
      <c r="L18" s="17">
        <f t="shared" si="3"/>
        <v>19</v>
      </c>
      <c r="M18" s="17">
        <f t="shared" si="4"/>
        <v>19</v>
      </c>
      <c r="N18" s="17">
        <v>0</v>
      </c>
      <c r="O18" s="17">
        <v>0</v>
      </c>
      <c r="P18" s="29">
        <v>19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39">
        <v>1</v>
      </c>
      <c r="W18" s="17" t="s">
        <v>61</v>
      </c>
      <c r="X18" s="17"/>
      <c r="Y18" s="17"/>
      <c r="Z18" s="17"/>
      <c r="AA18" s="17"/>
      <c r="AB18" s="17"/>
      <c r="AC18" s="17"/>
      <c r="AD18" s="17"/>
      <c r="AE18" s="17"/>
      <c r="AF18" s="17"/>
      <c r="AG18" s="16"/>
      <c r="WTP18" s="47"/>
      <c r="WTQ18" s="47"/>
      <c r="WTR18" s="47"/>
      <c r="WTS18" s="47"/>
      <c r="WTT18" s="47"/>
      <c r="WTU18" s="47"/>
      <c r="WTV18" s="47"/>
      <c r="WTW18" s="47"/>
      <c r="WTX18" s="47"/>
      <c r="WTY18" s="47"/>
      <c r="WTZ18" s="47"/>
      <c r="WUA18" s="47"/>
      <c r="WUB18" s="47"/>
      <c r="WUC18" s="47"/>
      <c r="WUD18" s="47"/>
      <c r="WUE18" s="47"/>
      <c r="WUF18" s="47"/>
      <c r="WUG18" s="47"/>
      <c r="WUH18" s="47"/>
      <c r="WUI18" s="47"/>
      <c r="WUJ18" s="47"/>
      <c r="WUK18" s="47"/>
      <c r="WUL18" s="47"/>
      <c r="WUM18" s="47"/>
      <c r="WUN18" s="47"/>
      <c r="WUO18" s="47"/>
      <c r="WUP18" s="47"/>
      <c r="WUQ18" s="47"/>
      <c r="WUR18" s="47"/>
      <c r="WUS18" s="47"/>
      <c r="WUT18" s="47"/>
      <c r="WUU18" s="47"/>
      <c r="WUV18" s="47"/>
      <c r="WUW18" s="47"/>
      <c r="WUX18" s="47"/>
      <c r="WUY18" s="47"/>
      <c r="WUZ18" s="47"/>
      <c r="WVA18" s="47"/>
      <c r="WVB18" s="47"/>
      <c r="WVC18" s="47"/>
      <c r="WVD18" s="47"/>
      <c r="WVE18" s="47"/>
      <c r="WVF18" s="47"/>
      <c r="WVG18" s="47"/>
      <c r="WVH18" s="47"/>
      <c r="WVI18" s="47"/>
      <c r="WVJ18" s="47"/>
      <c r="WVK18" s="47"/>
      <c r="WVL18" s="47"/>
      <c r="WVM18" s="47"/>
      <c r="WVN18" s="47"/>
      <c r="WVO18" s="47"/>
      <c r="WVP18" s="47"/>
      <c r="WVQ18" s="47"/>
      <c r="WVR18" s="47"/>
      <c r="WVS18" s="47"/>
      <c r="WVT18" s="47"/>
      <c r="WVU18" s="47"/>
      <c r="WVV18" s="47"/>
      <c r="WVW18" s="47"/>
      <c r="WVX18" s="47"/>
      <c r="WVY18" s="47"/>
      <c r="WVZ18" s="47"/>
      <c r="WWA18" s="47"/>
      <c r="WWB18" s="47"/>
      <c r="WWC18" s="47"/>
      <c r="WWD18" s="47"/>
      <c r="WWE18" s="47"/>
      <c r="WWF18" s="47"/>
      <c r="WWG18" s="47"/>
      <c r="WWH18" s="47"/>
      <c r="WWI18" s="47"/>
      <c r="WWJ18" s="47"/>
      <c r="WWK18" s="47"/>
      <c r="WWL18" s="47"/>
      <c r="WWM18" s="47"/>
      <c r="WWN18" s="47"/>
      <c r="WWO18" s="47"/>
      <c r="WWP18" s="47"/>
      <c r="WWQ18" s="47"/>
      <c r="WWR18" s="47"/>
      <c r="WWS18" s="47"/>
      <c r="WWT18" s="47"/>
      <c r="WWU18" s="47"/>
      <c r="WWV18" s="47"/>
      <c r="WWW18" s="47"/>
      <c r="WWX18" s="47"/>
      <c r="WWY18" s="47"/>
      <c r="WWZ18" s="47"/>
      <c r="WXA18" s="47"/>
      <c r="WXB18" s="47"/>
      <c r="WXC18" s="47"/>
      <c r="WXD18" s="47"/>
      <c r="WXE18" s="47"/>
      <c r="WXF18" s="47"/>
      <c r="WXG18" s="47"/>
      <c r="WXH18" s="47"/>
      <c r="WXI18" s="47"/>
      <c r="WXJ18" s="47"/>
      <c r="WXK18" s="47"/>
      <c r="WXL18" s="47"/>
      <c r="WXM18" s="47"/>
      <c r="WXN18" s="47"/>
      <c r="WXO18" s="47"/>
      <c r="WXP18" s="47"/>
      <c r="WXQ18" s="47"/>
      <c r="WXR18" s="47"/>
      <c r="WXS18" s="47"/>
      <c r="WXT18" s="47"/>
      <c r="WXU18" s="47"/>
      <c r="WXV18" s="47"/>
      <c r="WXW18" s="47"/>
      <c r="WXX18" s="47"/>
      <c r="WXY18" s="47"/>
      <c r="WXZ18" s="47"/>
      <c r="WYA18" s="47"/>
      <c r="WYB18" s="47"/>
      <c r="WYC18" s="47"/>
      <c r="WYD18" s="47"/>
      <c r="WYE18" s="47"/>
      <c r="WYF18" s="47"/>
      <c r="WYG18" s="47"/>
      <c r="WYH18" s="47"/>
      <c r="WYI18" s="47"/>
      <c r="WYJ18" s="47"/>
      <c r="WYK18" s="47"/>
      <c r="WYL18" s="47"/>
      <c r="WYM18" s="47"/>
      <c r="WYN18" s="47"/>
      <c r="WYO18" s="47"/>
      <c r="WYP18" s="47"/>
      <c r="WYQ18" s="47"/>
      <c r="WYR18" s="47"/>
      <c r="WYS18" s="47"/>
      <c r="WYT18" s="47"/>
      <c r="WYU18" s="47"/>
      <c r="WYV18" s="47"/>
      <c r="WYW18" s="47"/>
      <c r="WYX18" s="47"/>
      <c r="WYY18" s="47"/>
      <c r="WYZ18" s="47"/>
      <c r="WZA18" s="47"/>
      <c r="WZB18" s="47"/>
      <c r="WZC18" s="47"/>
      <c r="WZD18" s="47"/>
      <c r="WZE18" s="47"/>
      <c r="WZF18" s="47"/>
      <c r="WZG18" s="47"/>
      <c r="WZH18" s="47"/>
      <c r="WZI18" s="47"/>
      <c r="WZJ18" s="47"/>
      <c r="WZK18" s="47"/>
      <c r="WZL18" s="47"/>
      <c r="WZM18" s="47"/>
      <c r="WZN18" s="47"/>
      <c r="WZO18" s="47"/>
      <c r="WZP18" s="47"/>
      <c r="WZQ18" s="47"/>
      <c r="WZR18" s="47"/>
      <c r="WZS18" s="47"/>
      <c r="WZT18" s="47"/>
      <c r="WZU18" s="47"/>
      <c r="WZV18" s="47"/>
      <c r="WZW18" s="47"/>
      <c r="WZX18" s="47"/>
      <c r="WZY18" s="47"/>
      <c r="WZZ18" s="47"/>
      <c r="XAA18" s="47"/>
      <c r="XAB18" s="47"/>
      <c r="XAC18" s="47"/>
      <c r="XAD18" s="47"/>
      <c r="XAE18" s="47"/>
      <c r="XAF18" s="47"/>
      <c r="XAG18" s="47"/>
      <c r="XAH18" s="47"/>
      <c r="XAI18" s="47"/>
      <c r="XAJ18" s="47"/>
      <c r="XAK18" s="47"/>
      <c r="XAL18" s="47"/>
      <c r="XAM18" s="47"/>
      <c r="XAN18" s="47"/>
      <c r="XAO18" s="47"/>
      <c r="XAP18" s="47"/>
      <c r="XAQ18" s="47"/>
      <c r="XAR18" s="47"/>
      <c r="XAS18" s="47"/>
      <c r="XAT18" s="47"/>
      <c r="XAU18" s="47"/>
      <c r="XAV18" s="47"/>
      <c r="XAW18" s="47"/>
      <c r="XAX18" s="47"/>
      <c r="XAY18" s="47"/>
      <c r="XAZ18" s="47"/>
      <c r="XBA18" s="47"/>
      <c r="XBB18" s="47"/>
      <c r="XBC18" s="47"/>
      <c r="XBD18" s="47"/>
      <c r="XBE18" s="47"/>
      <c r="XBF18" s="47"/>
      <c r="XBG18" s="47"/>
      <c r="XBH18" s="47"/>
      <c r="XBI18" s="47"/>
      <c r="XBJ18" s="47"/>
      <c r="XBK18" s="47"/>
      <c r="XBL18" s="47"/>
      <c r="XBM18" s="47"/>
      <c r="XBN18" s="47"/>
      <c r="XBO18" s="47"/>
      <c r="XBP18" s="47"/>
      <c r="XBQ18" s="47"/>
      <c r="XBR18" s="47"/>
      <c r="XBS18" s="47"/>
      <c r="XBT18" s="47"/>
      <c r="XBU18" s="47"/>
      <c r="XBV18" s="47"/>
      <c r="XBW18" s="47"/>
      <c r="XBX18" s="47"/>
      <c r="XBY18" s="47"/>
      <c r="XBZ18" s="47"/>
      <c r="XCA18" s="47"/>
      <c r="XCB18" s="47"/>
      <c r="XCC18" s="47"/>
      <c r="XCD18" s="47"/>
      <c r="XCE18" s="47"/>
      <c r="XCF18" s="47"/>
      <c r="XCG18" s="47"/>
      <c r="XCH18" s="47"/>
      <c r="XCI18" s="47"/>
      <c r="XCJ18" s="47"/>
      <c r="XCK18" s="47"/>
      <c r="XCL18" s="47"/>
      <c r="XCM18" s="47"/>
      <c r="XCN18" s="47"/>
      <c r="XCO18" s="47"/>
      <c r="XCP18" s="47"/>
      <c r="XCQ18" s="47"/>
      <c r="XCR18" s="47"/>
      <c r="XCS18" s="47"/>
      <c r="XCT18" s="47"/>
      <c r="XCU18" s="47"/>
      <c r="XCV18" s="47"/>
      <c r="XCW18" s="47"/>
      <c r="XCX18" s="47"/>
      <c r="XCY18" s="47"/>
      <c r="XCZ18" s="47"/>
      <c r="XDA18" s="47"/>
      <c r="XDB18" s="47"/>
      <c r="XDC18" s="47"/>
      <c r="XDD18" s="47"/>
      <c r="XDE18" s="47"/>
      <c r="XDF18" s="47"/>
      <c r="XDG18" s="47"/>
      <c r="XDH18" s="47"/>
      <c r="XDI18" s="47"/>
      <c r="XDJ18" s="47"/>
      <c r="XDK18" s="47"/>
      <c r="XDL18" s="47"/>
      <c r="XDM18" s="47"/>
      <c r="XDN18" s="47"/>
      <c r="XDO18" s="47"/>
      <c r="XDP18" s="47"/>
      <c r="XDQ18" s="47"/>
      <c r="XDR18" s="47"/>
      <c r="XDS18" s="47"/>
      <c r="XDT18" s="47"/>
      <c r="XDU18" s="47"/>
      <c r="XDV18" s="47"/>
      <c r="XDW18" s="47"/>
      <c r="XDX18" s="47"/>
      <c r="XDY18" s="47"/>
      <c r="XDZ18" s="47"/>
      <c r="XEA18" s="47"/>
      <c r="XEB18" s="47"/>
      <c r="XEC18" s="47"/>
      <c r="XED18" s="47"/>
      <c r="XEE18" s="47"/>
      <c r="XEF18" s="47"/>
      <c r="XEG18" s="47"/>
      <c r="XEH18" s="47"/>
      <c r="XEI18" s="47"/>
      <c r="XEJ18" s="47"/>
      <c r="XEK18" s="47"/>
      <c r="XEL18" s="47"/>
      <c r="XEM18" s="47"/>
      <c r="XEN18" s="47"/>
      <c r="XEO18" s="47"/>
      <c r="XEP18" s="47"/>
      <c r="XEQ18" s="47"/>
      <c r="XER18" s="47"/>
      <c r="XES18" s="47"/>
      <c r="XET18" s="47"/>
      <c r="XEU18" s="47"/>
      <c r="XEV18" s="47"/>
      <c r="XEW18" s="47"/>
      <c r="XEX18" s="47"/>
      <c r="XEY18" s="47"/>
    </row>
    <row r="19" s="3" customFormat="1" ht="108" customHeight="1" spans="1:16379">
      <c r="A19" s="16">
        <v>12</v>
      </c>
      <c r="B19" s="17" t="s">
        <v>38</v>
      </c>
      <c r="C19" s="17" t="s">
        <v>102</v>
      </c>
      <c r="D19" s="17" t="s">
        <v>103</v>
      </c>
      <c r="E19" s="18" t="s">
        <v>104</v>
      </c>
      <c r="F19" s="17" t="s">
        <v>43</v>
      </c>
      <c r="G19" s="17" t="s">
        <v>105</v>
      </c>
      <c r="H19" s="17" t="s">
        <v>106</v>
      </c>
      <c r="I19" s="30">
        <v>45505</v>
      </c>
      <c r="J19" s="30">
        <v>45748</v>
      </c>
      <c r="K19" s="17" t="s">
        <v>67</v>
      </c>
      <c r="L19" s="17">
        <v>98</v>
      </c>
      <c r="M19" s="17">
        <v>98</v>
      </c>
      <c r="N19" s="17">
        <v>0</v>
      </c>
      <c r="O19" s="17">
        <v>0</v>
      </c>
      <c r="P19" s="29">
        <v>98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39">
        <v>1</v>
      </c>
      <c r="W19" s="17" t="s">
        <v>107</v>
      </c>
      <c r="X19" s="17"/>
      <c r="Y19" s="17"/>
      <c r="Z19" s="17"/>
      <c r="AA19" s="17"/>
      <c r="AB19" s="17"/>
      <c r="AC19" s="17"/>
      <c r="AD19" s="17"/>
      <c r="AE19" s="17"/>
      <c r="AF19" s="17"/>
      <c r="AG19" s="16"/>
      <c r="WTP19" s="47"/>
      <c r="WTQ19" s="47"/>
      <c r="WTR19" s="47"/>
      <c r="WTS19" s="47"/>
      <c r="WTT19" s="47"/>
      <c r="WTU19" s="47"/>
      <c r="WTV19" s="47"/>
      <c r="WTW19" s="47"/>
      <c r="WTX19" s="47"/>
      <c r="WTY19" s="47"/>
      <c r="WTZ19" s="47"/>
      <c r="WUA19" s="47"/>
      <c r="WUB19" s="47"/>
      <c r="WUC19" s="47"/>
      <c r="WUD19" s="47"/>
      <c r="WUE19" s="47"/>
      <c r="WUF19" s="47"/>
      <c r="WUG19" s="47"/>
      <c r="WUH19" s="47"/>
      <c r="WUI19" s="47"/>
      <c r="WUJ19" s="47"/>
      <c r="WUK19" s="47"/>
      <c r="WUL19" s="47"/>
      <c r="WUM19" s="47"/>
      <c r="WUN19" s="47"/>
      <c r="WUO19" s="47"/>
      <c r="WUP19" s="47"/>
      <c r="WUQ19" s="47"/>
      <c r="WUR19" s="47"/>
      <c r="WUS19" s="47"/>
      <c r="WUT19" s="47"/>
      <c r="WUU19" s="47"/>
      <c r="WUV19" s="47"/>
      <c r="WUW19" s="47"/>
      <c r="WUX19" s="47"/>
      <c r="WUY19" s="47"/>
      <c r="WUZ19" s="47"/>
      <c r="WVA19" s="47"/>
      <c r="WVB19" s="47"/>
      <c r="WVC19" s="47"/>
      <c r="WVD19" s="47"/>
      <c r="WVE19" s="47"/>
      <c r="WVF19" s="47"/>
      <c r="WVG19" s="47"/>
      <c r="WVH19" s="47"/>
      <c r="WVI19" s="47"/>
      <c r="WVJ19" s="47"/>
      <c r="WVK19" s="47"/>
      <c r="WVL19" s="47"/>
      <c r="WVM19" s="47"/>
      <c r="WVN19" s="47"/>
      <c r="WVO19" s="47"/>
      <c r="WVP19" s="47"/>
      <c r="WVQ19" s="47"/>
      <c r="WVR19" s="47"/>
      <c r="WVS19" s="47"/>
      <c r="WVT19" s="47"/>
      <c r="WVU19" s="47"/>
      <c r="WVV19" s="47"/>
      <c r="WVW19" s="47"/>
      <c r="WVX19" s="47"/>
      <c r="WVY19" s="47"/>
      <c r="WVZ19" s="47"/>
      <c r="WWA19" s="47"/>
      <c r="WWB19" s="47"/>
      <c r="WWC19" s="47"/>
      <c r="WWD19" s="47"/>
      <c r="WWE19" s="47"/>
      <c r="WWF19" s="47"/>
      <c r="WWG19" s="47"/>
      <c r="WWH19" s="47"/>
      <c r="WWI19" s="47"/>
      <c r="WWJ19" s="47"/>
      <c r="WWK19" s="47"/>
      <c r="WWL19" s="47"/>
      <c r="WWM19" s="47"/>
      <c r="WWN19" s="47"/>
      <c r="WWO19" s="47"/>
      <c r="WWP19" s="47"/>
      <c r="WWQ19" s="47"/>
      <c r="WWR19" s="47"/>
      <c r="WWS19" s="47"/>
      <c r="WWT19" s="47"/>
      <c r="WWU19" s="47"/>
      <c r="WWV19" s="47"/>
      <c r="WWW19" s="47"/>
      <c r="WWX19" s="47"/>
      <c r="WWY19" s="47"/>
      <c r="WWZ19" s="47"/>
      <c r="WXA19" s="47"/>
      <c r="WXB19" s="47"/>
      <c r="WXC19" s="47"/>
      <c r="WXD19" s="47"/>
      <c r="WXE19" s="47"/>
      <c r="WXF19" s="47"/>
      <c r="WXG19" s="47"/>
      <c r="WXH19" s="47"/>
      <c r="WXI19" s="47"/>
      <c r="WXJ19" s="47"/>
      <c r="WXK19" s="47"/>
      <c r="WXL19" s="47"/>
      <c r="WXM19" s="47"/>
      <c r="WXN19" s="47"/>
      <c r="WXO19" s="47"/>
      <c r="WXP19" s="47"/>
      <c r="WXQ19" s="47"/>
      <c r="WXR19" s="47"/>
      <c r="WXS19" s="47"/>
      <c r="WXT19" s="47"/>
      <c r="WXU19" s="47"/>
      <c r="WXV19" s="47"/>
      <c r="WXW19" s="47"/>
      <c r="WXX19" s="47"/>
      <c r="WXY19" s="47"/>
      <c r="WXZ19" s="47"/>
      <c r="WYA19" s="47"/>
      <c r="WYB19" s="47"/>
      <c r="WYC19" s="47"/>
      <c r="WYD19" s="47"/>
      <c r="WYE19" s="47"/>
      <c r="WYF19" s="47"/>
      <c r="WYG19" s="47"/>
      <c r="WYH19" s="47"/>
      <c r="WYI19" s="47"/>
      <c r="WYJ19" s="47"/>
      <c r="WYK19" s="47"/>
      <c r="WYL19" s="47"/>
      <c r="WYM19" s="47"/>
      <c r="WYN19" s="47"/>
      <c r="WYO19" s="47"/>
      <c r="WYP19" s="47"/>
      <c r="WYQ19" s="47"/>
      <c r="WYR19" s="47"/>
      <c r="WYS19" s="47"/>
      <c r="WYT19" s="47"/>
      <c r="WYU19" s="47"/>
      <c r="WYV19" s="47"/>
      <c r="WYW19" s="47"/>
      <c r="WYX19" s="47"/>
      <c r="WYY19" s="47"/>
      <c r="WYZ19" s="47"/>
      <c r="WZA19" s="47"/>
      <c r="WZB19" s="47"/>
      <c r="WZC19" s="47"/>
      <c r="WZD19" s="47"/>
      <c r="WZE19" s="47"/>
      <c r="WZF19" s="47"/>
      <c r="WZG19" s="47"/>
      <c r="WZH19" s="47"/>
      <c r="WZI19" s="47"/>
      <c r="WZJ19" s="47"/>
      <c r="WZK19" s="47"/>
      <c r="WZL19" s="47"/>
      <c r="WZM19" s="47"/>
      <c r="WZN19" s="47"/>
      <c r="WZO19" s="47"/>
      <c r="WZP19" s="47"/>
      <c r="WZQ19" s="47"/>
      <c r="WZR19" s="47"/>
      <c r="WZS19" s="47"/>
      <c r="WZT19" s="47"/>
      <c r="WZU19" s="47"/>
      <c r="WZV19" s="47"/>
      <c r="WZW19" s="47"/>
      <c r="WZX19" s="47"/>
      <c r="WZY19" s="47"/>
      <c r="WZZ19" s="47"/>
      <c r="XAA19" s="47"/>
      <c r="XAB19" s="47"/>
      <c r="XAC19" s="47"/>
      <c r="XAD19" s="47"/>
      <c r="XAE19" s="47"/>
      <c r="XAF19" s="47"/>
      <c r="XAG19" s="47"/>
      <c r="XAH19" s="47"/>
      <c r="XAI19" s="47"/>
      <c r="XAJ19" s="47"/>
      <c r="XAK19" s="47"/>
      <c r="XAL19" s="47"/>
      <c r="XAM19" s="47"/>
      <c r="XAN19" s="47"/>
      <c r="XAO19" s="47"/>
      <c r="XAP19" s="47"/>
      <c r="XAQ19" s="47"/>
      <c r="XAR19" s="47"/>
      <c r="XAS19" s="47"/>
      <c r="XAT19" s="47"/>
      <c r="XAU19" s="47"/>
      <c r="XAV19" s="47"/>
      <c r="XAW19" s="47"/>
      <c r="XAX19" s="47"/>
      <c r="XAY19" s="47"/>
      <c r="XAZ19" s="47"/>
      <c r="XBA19" s="47"/>
      <c r="XBB19" s="47"/>
      <c r="XBC19" s="47"/>
      <c r="XBD19" s="47"/>
      <c r="XBE19" s="47"/>
      <c r="XBF19" s="47"/>
      <c r="XBG19" s="47"/>
      <c r="XBH19" s="47"/>
      <c r="XBI19" s="47"/>
      <c r="XBJ19" s="47"/>
      <c r="XBK19" s="47"/>
      <c r="XBL19" s="47"/>
      <c r="XBM19" s="47"/>
      <c r="XBN19" s="47"/>
      <c r="XBO19" s="47"/>
      <c r="XBP19" s="47"/>
      <c r="XBQ19" s="47"/>
      <c r="XBR19" s="47"/>
      <c r="XBS19" s="47"/>
      <c r="XBT19" s="47"/>
      <c r="XBU19" s="47"/>
      <c r="XBV19" s="47"/>
      <c r="XBW19" s="47"/>
      <c r="XBX19" s="47"/>
      <c r="XBY19" s="47"/>
      <c r="XBZ19" s="47"/>
      <c r="XCA19" s="47"/>
      <c r="XCB19" s="47"/>
      <c r="XCC19" s="47"/>
      <c r="XCD19" s="47"/>
      <c r="XCE19" s="47"/>
      <c r="XCF19" s="47"/>
      <c r="XCG19" s="47"/>
      <c r="XCH19" s="47"/>
      <c r="XCI19" s="47"/>
      <c r="XCJ19" s="47"/>
      <c r="XCK19" s="47"/>
      <c r="XCL19" s="47"/>
      <c r="XCM19" s="47"/>
      <c r="XCN19" s="47"/>
      <c r="XCO19" s="47"/>
      <c r="XCP19" s="47"/>
      <c r="XCQ19" s="47"/>
      <c r="XCR19" s="47"/>
      <c r="XCS19" s="47"/>
      <c r="XCT19" s="47"/>
      <c r="XCU19" s="47"/>
      <c r="XCV19" s="47"/>
      <c r="XCW19" s="47"/>
      <c r="XCX19" s="47"/>
      <c r="XCY19" s="47"/>
      <c r="XCZ19" s="47"/>
      <c r="XDA19" s="47"/>
      <c r="XDB19" s="47"/>
      <c r="XDC19" s="47"/>
      <c r="XDD19" s="47"/>
      <c r="XDE19" s="47"/>
      <c r="XDF19" s="47"/>
      <c r="XDG19" s="47"/>
      <c r="XDH19" s="47"/>
      <c r="XDI19" s="47"/>
      <c r="XDJ19" s="47"/>
      <c r="XDK19" s="47"/>
      <c r="XDL19" s="47"/>
      <c r="XDM19" s="47"/>
      <c r="XDN19" s="47"/>
      <c r="XDO19" s="47"/>
      <c r="XDP19" s="47"/>
      <c r="XDQ19" s="47"/>
      <c r="XDR19" s="47"/>
      <c r="XDS19" s="47"/>
      <c r="XDT19" s="47"/>
      <c r="XDU19" s="47"/>
      <c r="XDV19" s="47"/>
      <c r="XDW19" s="47"/>
      <c r="XDX19" s="47"/>
      <c r="XDY19" s="47"/>
      <c r="XDZ19" s="47"/>
      <c r="XEA19" s="47"/>
      <c r="XEB19" s="47"/>
      <c r="XEC19" s="47"/>
      <c r="XED19" s="47"/>
      <c r="XEE19" s="47"/>
      <c r="XEF19" s="47"/>
      <c r="XEG19" s="47"/>
      <c r="XEH19" s="47"/>
      <c r="XEI19" s="47"/>
      <c r="XEJ19" s="47"/>
      <c r="XEK19" s="47"/>
      <c r="XEL19" s="47"/>
      <c r="XEM19" s="47"/>
      <c r="XEN19" s="47"/>
      <c r="XEO19" s="47"/>
      <c r="XEP19" s="47"/>
      <c r="XEQ19" s="47"/>
      <c r="XER19" s="47"/>
      <c r="XES19" s="47"/>
      <c r="XET19" s="47"/>
      <c r="XEU19" s="47"/>
      <c r="XEV19" s="47"/>
      <c r="XEW19" s="47"/>
      <c r="XEX19" s="47"/>
      <c r="XEY19" s="47"/>
    </row>
    <row r="20" s="3" customFormat="1" ht="140" customHeight="1" spans="1:16379">
      <c r="A20" s="16">
        <v>13</v>
      </c>
      <c r="B20" s="17" t="s">
        <v>38</v>
      </c>
      <c r="C20" s="17" t="s">
        <v>108</v>
      </c>
      <c r="D20" s="17" t="s">
        <v>109</v>
      </c>
      <c r="E20" s="17" t="s">
        <v>110</v>
      </c>
      <c r="F20" s="17" t="s">
        <v>43</v>
      </c>
      <c r="G20" s="17" t="s">
        <v>111</v>
      </c>
      <c r="H20" s="17" t="s">
        <v>112</v>
      </c>
      <c r="I20" s="30">
        <v>45444</v>
      </c>
      <c r="J20" s="30">
        <v>45474</v>
      </c>
      <c r="K20" s="17" t="s">
        <v>67</v>
      </c>
      <c r="L20" s="17">
        <v>21</v>
      </c>
      <c r="M20" s="17">
        <v>21</v>
      </c>
      <c r="N20" s="17">
        <v>0</v>
      </c>
      <c r="O20" s="17">
        <v>0</v>
      </c>
      <c r="P20" s="29">
        <v>21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39">
        <v>1</v>
      </c>
      <c r="W20" s="17" t="s">
        <v>61</v>
      </c>
      <c r="X20" s="17"/>
      <c r="Y20" s="17"/>
      <c r="Z20" s="17"/>
      <c r="AA20" s="17"/>
      <c r="AB20" s="17"/>
      <c r="AC20" s="17"/>
      <c r="AD20" s="17"/>
      <c r="AE20" s="17"/>
      <c r="AF20" s="17"/>
      <c r="AG20" s="16"/>
      <c r="WTP20" s="47"/>
      <c r="WTQ20" s="47"/>
      <c r="WTR20" s="47"/>
      <c r="WTS20" s="47"/>
      <c r="WTT20" s="47"/>
      <c r="WTU20" s="47"/>
      <c r="WTV20" s="47"/>
      <c r="WTW20" s="47"/>
      <c r="WTX20" s="47"/>
      <c r="WTY20" s="47"/>
      <c r="WTZ20" s="47"/>
      <c r="WUA20" s="47"/>
      <c r="WUB20" s="47"/>
      <c r="WUC20" s="47"/>
      <c r="WUD20" s="47"/>
      <c r="WUE20" s="47"/>
      <c r="WUF20" s="47"/>
      <c r="WUG20" s="47"/>
      <c r="WUH20" s="47"/>
      <c r="WUI20" s="47"/>
      <c r="WUJ20" s="47"/>
      <c r="WUK20" s="47"/>
      <c r="WUL20" s="47"/>
      <c r="WUM20" s="47"/>
      <c r="WUN20" s="47"/>
      <c r="WUO20" s="47"/>
      <c r="WUP20" s="47"/>
      <c r="WUQ20" s="47"/>
      <c r="WUR20" s="47"/>
      <c r="WUS20" s="47"/>
      <c r="WUT20" s="47"/>
      <c r="WUU20" s="47"/>
      <c r="WUV20" s="47"/>
      <c r="WUW20" s="47"/>
      <c r="WUX20" s="47"/>
      <c r="WUY20" s="47"/>
      <c r="WUZ20" s="47"/>
      <c r="WVA20" s="47"/>
      <c r="WVB20" s="47"/>
      <c r="WVC20" s="47"/>
      <c r="WVD20" s="47"/>
      <c r="WVE20" s="47"/>
      <c r="WVF20" s="47"/>
      <c r="WVG20" s="47"/>
      <c r="WVH20" s="47"/>
      <c r="WVI20" s="47"/>
      <c r="WVJ20" s="47"/>
      <c r="WVK20" s="47"/>
      <c r="WVL20" s="47"/>
      <c r="WVM20" s="47"/>
      <c r="WVN20" s="47"/>
      <c r="WVO20" s="47"/>
      <c r="WVP20" s="47"/>
      <c r="WVQ20" s="47"/>
      <c r="WVR20" s="47"/>
      <c r="WVS20" s="47"/>
      <c r="WVT20" s="47"/>
      <c r="WVU20" s="47"/>
      <c r="WVV20" s="47"/>
      <c r="WVW20" s="47"/>
      <c r="WVX20" s="47"/>
      <c r="WVY20" s="47"/>
      <c r="WVZ20" s="47"/>
      <c r="WWA20" s="47"/>
      <c r="WWB20" s="47"/>
      <c r="WWC20" s="47"/>
      <c r="WWD20" s="47"/>
      <c r="WWE20" s="47"/>
      <c r="WWF20" s="47"/>
      <c r="WWG20" s="47"/>
      <c r="WWH20" s="47"/>
      <c r="WWI20" s="47"/>
      <c r="WWJ20" s="47"/>
      <c r="WWK20" s="47"/>
      <c r="WWL20" s="47"/>
      <c r="WWM20" s="47"/>
      <c r="WWN20" s="47"/>
      <c r="WWO20" s="47"/>
      <c r="WWP20" s="47"/>
      <c r="WWQ20" s="47"/>
      <c r="WWR20" s="47"/>
      <c r="WWS20" s="47"/>
      <c r="WWT20" s="47"/>
      <c r="WWU20" s="47"/>
      <c r="WWV20" s="47"/>
      <c r="WWW20" s="47"/>
      <c r="WWX20" s="47"/>
      <c r="WWY20" s="47"/>
      <c r="WWZ20" s="47"/>
      <c r="WXA20" s="47"/>
      <c r="WXB20" s="47"/>
      <c r="WXC20" s="47"/>
      <c r="WXD20" s="47"/>
      <c r="WXE20" s="47"/>
      <c r="WXF20" s="47"/>
      <c r="WXG20" s="47"/>
      <c r="WXH20" s="47"/>
      <c r="WXI20" s="47"/>
      <c r="WXJ20" s="47"/>
      <c r="WXK20" s="47"/>
      <c r="WXL20" s="47"/>
      <c r="WXM20" s="47"/>
      <c r="WXN20" s="47"/>
      <c r="WXO20" s="47"/>
      <c r="WXP20" s="47"/>
      <c r="WXQ20" s="47"/>
      <c r="WXR20" s="47"/>
      <c r="WXS20" s="47"/>
      <c r="WXT20" s="47"/>
      <c r="WXU20" s="47"/>
      <c r="WXV20" s="47"/>
      <c r="WXW20" s="47"/>
      <c r="WXX20" s="47"/>
      <c r="WXY20" s="47"/>
      <c r="WXZ20" s="47"/>
      <c r="WYA20" s="47"/>
      <c r="WYB20" s="47"/>
      <c r="WYC20" s="47"/>
      <c r="WYD20" s="47"/>
      <c r="WYE20" s="47"/>
      <c r="WYF20" s="47"/>
      <c r="WYG20" s="47"/>
      <c r="WYH20" s="47"/>
      <c r="WYI20" s="47"/>
      <c r="WYJ20" s="47"/>
      <c r="WYK20" s="47"/>
      <c r="WYL20" s="47"/>
      <c r="WYM20" s="47"/>
      <c r="WYN20" s="47"/>
      <c r="WYO20" s="47"/>
      <c r="WYP20" s="47"/>
      <c r="WYQ20" s="47"/>
      <c r="WYR20" s="47"/>
      <c r="WYS20" s="47"/>
      <c r="WYT20" s="47"/>
      <c r="WYU20" s="47"/>
      <c r="WYV20" s="47"/>
      <c r="WYW20" s="47"/>
      <c r="WYX20" s="47"/>
      <c r="WYY20" s="47"/>
      <c r="WYZ20" s="47"/>
      <c r="WZA20" s="47"/>
      <c r="WZB20" s="47"/>
      <c r="WZC20" s="47"/>
      <c r="WZD20" s="47"/>
      <c r="WZE20" s="47"/>
      <c r="WZF20" s="47"/>
      <c r="WZG20" s="47"/>
      <c r="WZH20" s="47"/>
      <c r="WZI20" s="47"/>
      <c r="WZJ20" s="47"/>
      <c r="WZK20" s="47"/>
      <c r="WZL20" s="47"/>
      <c r="WZM20" s="47"/>
      <c r="WZN20" s="47"/>
      <c r="WZO20" s="47"/>
      <c r="WZP20" s="47"/>
      <c r="WZQ20" s="47"/>
      <c r="WZR20" s="47"/>
      <c r="WZS20" s="47"/>
      <c r="WZT20" s="47"/>
      <c r="WZU20" s="47"/>
      <c r="WZV20" s="47"/>
      <c r="WZW20" s="47"/>
      <c r="WZX20" s="47"/>
      <c r="WZY20" s="47"/>
      <c r="WZZ20" s="47"/>
      <c r="XAA20" s="47"/>
      <c r="XAB20" s="47"/>
      <c r="XAC20" s="47"/>
      <c r="XAD20" s="47"/>
      <c r="XAE20" s="47"/>
      <c r="XAF20" s="47"/>
      <c r="XAG20" s="47"/>
      <c r="XAH20" s="47"/>
      <c r="XAI20" s="47"/>
      <c r="XAJ20" s="47"/>
      <c r="XAK20" s="47"/>
      <c r="XAL20" s="47"/>
      <c r="XAM20" s="47"/>
      <c r="XAN20" s="47"/>
      <c r="XAO20" s="47"/>
      <c r="XAP20" s="47"/>
      <c r="XAQ20" s="47"/>
      <c r="XAR20" s="47"/>
      <c r="XAS20" s="47"/>
      <c r="XAT20" s="47"/>
      <c r="XAU20" s="47"/>
      <c r="XAV20" s="47"/>
      <c r="XAW20" s="47"/>
      <c r="XAX20" s="47"/>
      <c r="XAY20" s="47"/>
      <c r="XAZ20" s="47"/>
      <c r="XBA20" s="47"/>
      <c r="XBB20" s="47"/>
      <c r="XBC20" s="47"/>
      <c r="XBD20" s="47"/>
      <c r="XBE20" s="47"/>
      <c r="XBF20" s="47"/>
      <c r="XBG20" s="47"/>
      <c r="XBH20" s="47"/>
      <c r="XBI20" s="47"/>
      <c r="XBJ20" s="47"/>
      <c r="XBK20" s="47"/>
      <c r="XBL20" s="47"/>
      <c r="XBM20" s="47"/>
      <c r="XBN20" s="47"/>
      <c r="XBO20" s="47"/>
      <c r="XBP20" s="47"/>
      <c r="XBQ20" s="47"/>
      <c r="XBR20" s="47"/>
      <c r="XBS20" s="47"/>
      <c r="XBT20" s="47"/>
      <c r="XBU20" s="47"/>
      <c r="XBV20" s="47"/>
      <c r="XBW20" s="47"/>
      <c r="XBX20" s="47"/>
      <c r="XBY20" s="47"/>
      <c r="XBZ20" s="47"/>
      <c r="XCA20" s="47"/>
      <c r="XCB20" s="47"/>
      <c r="XCC20" s="47"/>
      <c r="XCD20" s="47"/>
      <c r="XCE20" s="47"/>
      <c r="XCF20" s="47"/>
      <c r="XCG20" s="47"/>
      <c r="XCH20" s="47"/>
      <c r="XCI20" s="47"/>
      <c r="XCJ20" s="47"/>
      <c r="XCK20" s="47"/>
      <c r="XCL20" s="47"/>
      <c r="XCM20" s="47"/>
      <c r="XCN20" s="47"/>
      <c r="XCO20" s="47"/>
      <c r="XCP20" s="47"/>
      <c r="XCQ20" s="47"/>
      <c r="XCR20" s="47"/>
      <c r="XCS20" s="47"/>
      <c r="XCT20" s="47"/>
      <c r="XCU20" s="47"/>
      <c r="XCV20" s="47"/>
      <c r="XCW20" s="47"/>
      <c r="XCX20" s="47"/>
      <c r="XCY20" s="47"/>
      <c r="XCZ20" s="47"/>
      <c r="XDA20" s="47"/>
      <c r="XDB20" s="47"/>
      <c r="XDC20" s="47"/>
      <c r="XDD20" s="47"/>
      <c r="XDE20" s="47"/>
      <c r="XDF20" s="47"/>
      <c r="XDG20" s="47"/>
      <c r="XDH20" s="47"/>
      <c r="XDI20" s="47"/>
      <c r="XDJ20" s="47"/>
      <c r="XDK20" s="47"/>
      <c r="XDL20" s="47"/>
      <c r="XDM20" s="47"/>
      <c r="XDN20" s="47"/>
      <c r="XDO20" s="47"/>
      <c r="XDP20" s="47"/>
      <c r="XDQ20" s="47"/>
      <c r="XDR20" s="47"/>
      <c r="XDS20" s="47"/>
      <c r="XDT20" s="47"/>
      <c r="XDU20" s="47"/>
      <c r="XDV20" s="47"/>
      <c r="XDW20" s="47"/>
      <c r="XDX20" s="47"/>
      <c r="XDY20" s="47"/>
      <c r="XDZ20" s="47"/>
      <c r="XEA20" s="47"/>
      <c r="XEB20" s="47"/>
      <c r="XEC20" s="47"/>
      <c r="XED20" s="47"/>
      <c r="XEE20" s="47"/>
      <c r="XEF20" s="47"/>
      <c r="XEG20" s="47"/>
      <c r="XEH20" s="47"/>
      <c r="XEI20" s="47"/>
      <c r="XEJ20" s="47"/>
      <c r="XEK20" s="47"/>
      <c r="XEL20" s="47"/>
      <c r="XEM20" s="47"/>
      <c r="XEN20" s="47"/>
      <c r="XEO20" s="47"/>
      <c r="XEP20" s="47"/>
      <c r="XEQ20" s="47"/>
      <c r="XER20" s="47"/>
      <c r="XES20" s="47"/>
      <c r="XET20" s="47"/>
      <c r="XEU20" s="47"/>
      <c r="XEV20" s="47"/>
      <c r="XEW20" s="47"/>
      <c r="XEX20" s="47"/>
      <c r="XEY20" s="47"/>
    </row>
    <row r="21" s="1" customFormat="1" ht="38" customHeight="1" spans="1:33">
      <c r="A21" s="19" t="s">
        <v>113</v>
      </c>
      <c r="B21" s="19"/>
      <c r="C21" s="19"/>
      <c r="D21" s="19"/>
      <c r="E21" s="19">
        <v>1</v>
      </c>
      <c r="F21" s="20"/>
      <c r="G21" s="20"/>
      <c r="H21" s="20"/>
      <c r="I21" s="31"/>
      <c r="J21" s="31"/>
      <c r="K21" s="20"/>
      <c r="L21" s="32">
        <f t="shared" ref="L21:Q21" si="5">L22</f>
        <v>1211.38</v>
      </c>
      <c r="M21" s="32">
        <f t="shared" si="5"/>
        <v>1211.38</v>
      </c>
      <c r="N21" s="32">
        <f t="shared" si="5"/>
        <v>950</v>
      </c>
      <c r="O21" s="32">
        <f t="shared" si="5"/>
        <v>150</v>
      </c>
      <c r="P21" s="32">
        <f t="shared" si="5"/>
        <v>11.38</v>
      </c>
      <c r="Q21" s="32">
        <f t="shared" si="5"/>
        <v>100</v>
      </c>
      <c r="R21" s="32">
        <v>0</v>
      </c>
      <c r="S21" s="32">
        <v>0</v>
      </c>
      <c r="T21" s="32">
        <v>0</v>
      </c>
      <c r="U21" s="32">
        <v>0</v>
      </c>
      <c r="V21" s="38">
        <v>1</v>
      </c>
      <c r="W21" s="20"/>
      <c r="X21" s="20"/>
      <c r="Y21" s="20"/>
      <c r="Z21" s="20"/>
      <c r="AA21" s="44"/>
      <c r="AB21" s="44"/>
      <c r="AC21" s="44"/>
      <c r="AD21" s="44"/>
      <c r="AE21" s="44"/>
      <c r="AF21" s="44"/>
      <c r="AG21" s="42"/>
    </row>
    <row r="22" s="1" customFormat="1" ht="78" customHeight="1" spans="1:33">
      <c r="A22" s="16">
        <v>1</v>
      </c>
      <c r="B22" s="16" t="s">
        <v>38</v>
      </c>
      <c r="C22" s="16" t="s">
        <v>114</v>
      </c>
      <c r="D22" s="16" t="s">
        <v>115</v>
      </c>
      <c r="E22" s="16" t="s">
        <v>116</v>
      </c>
      <c r="F22" s="21" t="s">
        <v>43</v>
      </c>
      <c r="G22" s="21" t="s">
        <v>117</v>
      </c>
      <c r="H22" s="21" t="s">
        <v>118</v>
      </c>
      <c r="I22" s="33">
        <v>45376</v>
      </c>
      <c r="J22" s="33">
        <v>45809</v>
      </c>
      <c r="K22" s="21" t="s">
        <v>119</v>
      </c>
      <c r="L22" s="21">
        <f t="shared" ref="L22:L25" si="6">SUM(N22:U22)</f>
        <v>1211.38</v>
      </c>
      <c r="M22" s="21">
        <f>N22+O22+P22+Q22+R22+S22+T22+U22</f>
        <v>1211.38</v>
      </c>
      <c r="N22" s="21">
        <v>950</v>
      </c>
      <c r="O22" s="21">
        <v>150</v>
      </c>
      <c r="P22" s="21">
        <v>11.38</v>
      </c>
      <c r="Q22" s="21">
        <v>100</v>
      </c>
      <c r="R22" s="21">
        <v>0</v>
      </c>
      <c r="S22" s="21">
        <v>0</v>
      </c>
      <c r="T22" s="21">
        <v>0</v>
      </c>
      <c r="U22" s="21">
        <v>0</v>
      </c>
      <c r="V22" s="39">
        <v>1</v>
      </c>
      <c r="W22" s="21" t="s">
        <v>120</v>
      </c>
      <c r="X22" s="21">
        <v>0</v>
      </c>
      <c r="Y22" s="21">
        <v>0</v>
      </c>
      <c r="Z22" s="21">
        <v>0</v>
      </c>
      <c r="AA22" s="42"/>
      <c r="AB22" s="42"/>
      <c r="AC22" s="42"/>
      <c r="AD22" s="42">
        <v>2</v>
      </c>
      <c r="AE22" s="42"/>
      <c r="AF22" s="42"/>
      <c r="AG22" s="42"/>
    </row>
    <row r="23" s="1" customFormat="1" ht="30" customHeight="1" spans="1:33">
      <c r="A23" s="15" t="s">
        <v>121</v>
      </c>
      <c r="B23" s="15"/>
      <c r="C23" s="15"/>
      <c r="D23" s="15"/>
      <c r="E23" s="15">
        <v>2</v>
      </c>
      <c r="F23" s="21"/>
      <c r="G23" s="21"/>
      <c r="H23" s="21"/>
      <c r="I23" s="34"/>
      <c r="J23" s="34"/>
      <c r="K23" s="21"/>
      <c r="L23" s="27">
        <f t="shared" ref="L23:Q23" si="7">L24+L25</f>
        <v>1144</v>
      </c>
      <c r="M23" s="27">
        <f t="shared" si="7"/>
        <v>1144</v>
      </c>
      <c r="N23" s="27">
        <f t="shared" si="7"/>
        <v>819</v>
      </c>
      <c r="O23" s="27">
        <f t="shared" si="7"/>
        <v>110</v>
      </c>
      <c r="P23" s="27">
        <f t="shared" si="7"/>
        <v>111</v>
      </c>
      <c r="Q23" s="27">
        <f t="shared" si="7"/>
        <v>104</v>
      </c>
      <c r="R23" s="27">
        <v>0</v>
      </c>
      <c r="S23" s="27">
        <v>0</v>
      </c>
      <c r="T23" s="27">
        <v>0</v>
      </c>
      <c r="U23" s="27">
        <v>0</v>
      </c>
      <c r="V23" s="38">
        <v>0.9858</v>
      </c>
      <c r="W23" s="21"/>
      <c r="X23" s="21"/>
      <c r="Y23" s="21"/>
      <c r="Z23" s="21"/>
      <c r="AA23" s="42"/>
      <c r="AB23" s="42"/>
      <c r="AC23" s="42"/>
      <c r="AD23" s="42"/>
      <c r="AE23" s="42"/>
      <c r="AF23" s="42"/>
      <c r="AG23" s="42"/>
    </row>
    <row r="24" s="1" customFormat="1" ht="63" customHeight="1" spans="1:33">
      <c r="A24" s="21">
        <v>1</v>
      </c>
      <c r="B24" s="16" t="s">
        <v>38</v>
      </c>
      <c r="C24" s="16" t="s">
        <v>122</v>
      </c>
      <c r="D24" s="16" t="s">
        <v>123</v>
      </c>
      <c r="E24" s="16" t="s">
        <v>124</v>
      </c>
      <c r="F24" s="21" t="s">
        <v>43</v>
      </c>
      <c r="G24" s="21" t="s">
        <v>125</v>
      </c>
      <c r="H24" s="21" t="s">
        <v>126</v>
      </c>
      <c r="I24" s="33">
        <v>45366</v>
      </c>
      <c r="J24" s="33" t="s">
        <v>127</v>
      </c>
      <c r="K24" s="21" t="s">
        <v>128</v>
      </c>
      <c r="L24" s="21">
        <f t="shared" si="6"/>
        <v>944</v>
      </c>
      <c r="M24" s="21">
        <f t="shared" ref="M24:M42" si="8">N24+O24+P24+Q24+R24+S24+T24+U24</f>
        <v>944</v>
      </c>
      <c r="N24" s="21">
        <v>684</v>
      </c>
      <c r="O24" s="21">
        <v>90</v>
      </c>
      <c r="P24" s="21">
        <v>100</v>
      </c>
      <c r="Q24" s="21">
        <v>70</v>
      </c>
      <c r="R24" s="21">
        <v>0</v>
      </c>
      <c r="S24" s="21">
        <v>0</v>
      </c>
      <c r="T24" s="21">
        <v>0</v>
      </c>
      <c r="U24" s="21">
        <v>0</v>
      </c>
      <c r="V24" s="39">
        <v>0.9828</v>
      </c>
      <c r="W24" s="21" t="s">
        <v>120</v>
      </c>
      <c r="X24" s="21">
        <v>0</v>
      </c>
      <c r="Y24" s="21">
        <v>0</v>
      </c>
      <c r="Z24" s="21">
        <v>0</v>
      </c>
      <c r="AA24" s="42"/>
      <c r="AB24" s="42"/>
      <c r="AC24" s="42">
        <v>1</v>
      </c>
      <c r="AD24" s="42"/>
      <c r="AE24" s="42"/>
      <c r="AF24" s="42"/>
      <c r="AG24" s="42"/>
    </row>
    <row r="25" s="1" customFormat="1" ht="63" customHeight="1" spans="1:33">
      <c r="A25" s="21">
        <v>2</v>
      </c>
      <c r="B25" s="16" t="s">
        <v>38</v>
      </c>
      <c r="C25" s="16" t="s">
        <v>129</v>
      </c>
      <c r="D25" s="16" t="s">
        <v>130</v>
      </c>
      <c r="E25" s="16" t="s">
        <v>131</v>
      </c>
      <c r="F25" s="21" t="s">
        <v>43</v>
      </c>
      <c r="G25" s="21" t="s">
        <v>111</v>
      </c>
      <c r="H25" s="21" t="s">
        <v>112</v>
      </c>
      <c r="I25" s="33">
        <v>45407</v>
      </c>
      <c r="J25" s="33" t="s">
        <v>132</v>
      </c>
      <c r="K25" s="21" t="s">
        <v>133</v>
      </c>
      <c r="L25" s="21">
        <f t="shared" si="6"/>
        <v>200</v>
      </c>
      <c r="M25" s="21">
        <f t="shared" si="8"/>
        <v>200</v>
      </c>
      <c r="N25" s="21">
        <v>135</v>
      </c>
      <c r="O25" s="21">
        <v>20</v>
      </c>
      <c r="P25" s="21">
        <v>11</v>
      </c>
      <c r="Q25" s="21">
        <v>34</v>
      </c>
      <c r="R25" s="21">
        <v>0</v>
      </c>
      <c r="S25" s="21">
        <v>0</v>
      </c>
      <c r="T25" s="21">
        <v>0</v>
      </c>
      <c r="U25" s="21">
        <v>0</v>
      </c>
      <c r="V25" s="39">
        <v>1</v>
      </c>
      <c r="W25" s="21" t="s">
        <v>134</v>
      </c>
      <c r="X25" s="21">
        <v>0</v>
      </c>
      <c r="Y25" s="21">
        <v>0</v>
      </c>
      <c r="Z25" s="21">
        <v>0</v>
      </c>
      <c r="AA25" s="42"/>
      <c r="AB25" s="42"/>
      <c r="AC25" s="42">
        <v>3</v>
      </c>
      <c r="AD25" s="42"/>
      <c r="AE25" s="42"/>
      <c r="AF25" s="42"/>
      <c r="AG25" s="42"/>
    </row>
    <row r="26" s="1" customFormat="1" ht="40" customHeight="1" spans="1:33">
      <c r="A26" s="15" t="s">
        <v>135</v>
      </c>
      <c r="B26" s="15"/>
      <c r="C26" s="15"/>
      <c r="D26" s="15"/>
      <c r="E26" s="15">
        <v>16</v>
      </c>
      <c r="F26" s="21"/>
      <c r="G26" s="21"/>
      <c r="H26" s="21"/>
      <c r="I26" s="34"/>
      <c r="J26" s="34"/>
      <c r="K26" s="21"/>
      <c r="L26" s="15">
        <f>L27+L28+L29+L30+L31+L32+L33+L34+L35+L36+L37+L39+L40+L41+L38+L42</f>
        <v>15603.9</v>
      </c>
      <c r="M26" s="15">
        <f t="shared" ref="M26:Q26" si="9">M27+M28+M29+M30+M31+M32+M33+M34+M35+M36+M37+M38+M39+M40+M41+M42</f>
        <v>15603.9</v>
      </c>
      <c r="N26" s="15">
        <f t="shared" si="9"/>
        <v>11235.38</v>
      </c>
      <c r="O26" s="15">
        <f t="shared" si="9"/>
        <v>2223.9</v>
      </c>
      <c r="P26" s="15">
        <f t="shared" si="9"/>
        <v>737.62</v>
      </c>
      <c r="Q26" s="15">
        <f t="shared" si="9"/>
        <v>1407</v>
      </c>
      <c r="R26" s="15">
        <v>0</v>
      </c>
      <c r="S26" s="15">
        <v>0</v>
      </c>
      <c r="T26" s="15">
        <v>0</v>
      </c>
      <c r="U26" s="15">
        <v>0</v>
      </c>
      <c r="V26" s="38">
        <v>1</v>
      </c>
      <c r="W26" s="21"/>
      <c r="X26" s="21"/>
      <c r="Y26" s="21"/>
      <c r="Z26" s="21"/>
      <c r="AA26" s="42"/>
      <c r="AB26" s="42"/>
      <c r="AC26" s="42"/>
      <c r="AD26" s="42"/>
      <c r="AE26" s="42"/>
      <c r="AF26" s="42"/>
      <c r="AG26" s="42"/>
    </row>
    <row r="27" s="1" customFormat="1" ht="72" customHeight="1" spans="1:33">
      <c r="A27" s="16">
        <v>1</v>
      </c>
      <c r="B27" s="16" t="s">
        <v>38</v>
      </c>
      <c r="C27" s="16" t="s">
        <v>136</v>
      </c>
      <c r="D27" s="16" t="s">
        <v>137</v>
      </c>
      <c r="E27" s="16" t="s">
        <v>138</v>
      </c>
      <c r="F27" s="21" t="s">
        <v>43</v>
      </c>
      <c r="G27" s="21" t="s">
        <v>105</v>
      </c>
      <c r="H27" s="21" t="s">
        <v>106</v>
      </c>
      <c r="I27" s="33">
        <v>45376</v>
      </c>
      <c r="J27" s="33">
        <v>45627</v>
      </c>
      <c r="K27" s="21" t="s">
        <v>139</v>
      </c>
      <c r="L27" s="21">
        <f t="shared" ref="L27:L42" si="10">SUM(N27:U27)</f>
        <v>2950</v>
      </c>
      <c r="M27" s="21">
        <f t="shared" si="8"/>
        <v>2950</v>
      </c>
      <c r="N27" s="21">
        <v>2645.1</v>
      </c>
      <c r="O27" s="21">
        <v>124.9</v>
      </c>
      <c r="P27" s="21">
        <v>0</v>
      </c>
      <c r="Q27" s="21">
        <v>180</v>
      </c>
      <c r="R27" s="21">
        <v>0</v>
      </c>
      <c r="S27" s="21">
        <v>0</v>
      </c>
      <c r="T27" s="21">
        <v>0</v>
      </c>
      <c r="U27" s="21">
        <v>0</v>
      </c>
      <c r="V27" s="39">
        <v>1</v>
      </c>
      <c r="W27" s="21" t="s">
        <v>120</v>
      </c>
      <c r="X27" s="21">
        <v>0</v>
      </c>
      <c r="Y27" s="21">
        <v>0</v>
      </c>
      <c r="Z27" s="21">
        <v>0</v>
      </c>
      <c r="AA27" s="42"/>
      <c r="AB27" s="42"/>
      <c r="AC27" s="42"/>
      <c r="AD27" s="42">
        <v>1</v>
      </c>
      <c r="AE27" s="42"/>
      <c r="AF27" s="42"/>
      <c r="AG27" s="21" t="s">
        <v>140</v>
      </c>
    </row>
    <row r="28" s="1" customFormat="1" ht="72" customHeight="1" spans="1:33">
      <c r="A28" s="16">
        <v>2</v>
      </c>
      <c r="B28" s="16" t="s">
        <v>38</v>
      </c>
      <c r="C28" s="16" t="s">
        <v>141</v>
      </c>
      <c r="D28" s="16" t="s">
        <v>142</v>
      </c>
      <c r="E28" s="16" t="s">
        <v>143</v>
      </c>
      <c r="F28" s="21" t="s">
        <v>43</v>
      </c>
      <c r="G28" s="21" t="s">
        <v>105</v>
      </c>
      <c r="H28" s="21" t="s">
        <v>106</v>
      </c>
      <c r="I28" s="33">
        <v>45376</v>
      </c>
      <c r="J28" s="33">
        <v>45627</v>
      </c>
      <c r="K28" s="21" t="s">
        <v>144</v>
      </c>
      <c r="L28" s="21">
        <f>M28</f>
        <v>825</v>
      </c>
      <c r="M28" s="21">
        <f t="shared" si="8"/>
        <v>825</v>
      </c>
      <c r="N28" s="21">
        <v>563</v>
      </c>
      <c r="O28" s="21">
        <v>147</v>
      </c>
      <c r="P28" s="21">
        <v>40</v>
      </c>
      <c r="Q28" s="21">
        <v>75</v>
      </c>
      <c r="R28" s="21">
        <v>0</v>
      </c>
      <c r="S28" s="21">
        <v>0</v>
      </c>
      <c r="T28" s="21">
        <v>0</v>
      </c>
      <c r="U28" s="21">
        <v>0</v>
      </c>
      <c r="V28" s="39">
        <v>1</v>
      </c>
      <c r="W28" s="21" t="s">
        <v>134</v>
      </c>
      <c r="X28" s="21">
        <v>0</v>
      </c>
      <c r="Y28" s="21">
        <v>0</v>
      </c>
      <c r="Z28" s="21">
        <v>0</v>
      </c>
      <c r="AA28" s="42"/>
      <c r="AB28" s="42"/>
      <c r="AC28" s="42"/>
      <c r="AD28" s="42">
        <v>1</v>
      </c>
      <c r="AE28" s="42"/>
      <c r="AF28" s="42"/>
      <c r="AG28" s="21" t="s">
        <v>140</v>
      </c>
    </row>
    <row r="29" s="1" customFormat="1" ht="72" customHeight="1" spans="1:33">
      <c r="A29" s="16">
        <v>3</v>
      </c>
      <c r="B29" s="16" t="s">
        <v>38</v>
      </c>
      <c r="C29" s="16" t="s">
        <v>145</v>
      </c>
      <c r="D29" s="16" t="s">
        <v>146</v>
      </c>
      <c r="E29" s="16" t="s">
        <v>147</v>
      </c>
      <c r="F29" s="21" t="s">
        <v>43</v>
      </c>
      <c r="G29" s="21" t="s">
        <v>105</v>
      </c>
      <c r="H29" s="21" t="s">
        <v>106</v>
      </c>
      <c r="I29" s="33">
        <v>45376</v>
      </c>
      <c r="J29" s="33">
        <v>45627</v>
      </c>
      <c r="K29" s="21" t="s">
        <v>148</v>
      </c>
      <c r="L29" s="21">
        <f t="shared" si="10"/>
        <v>450</v>
      </c>
      <c r="M29" s="21">
        <f t="shared" si="8"/>
        <v>450</v>
      </c>
      <c r="N29" s="21">
        <v>150</v>
      </c>
      <c r="O29" s="21">
        <v>130</v>
      </c>
      <c r="P29" s="21">
        <v>80</v>
      </c>
      <c r="Q29" s="21">
        <v>90</v>
      </c>
      <c r="R29" s="21">
        <v>0</v>
      </c>
      <c r="S29" s="21">
        <v>0</v>
      </c>
      <c r="T29" s="21">
        <v>0</v>
      </c>
      <c r="U29" s="21">
        <v>0</v>
      </c>
      <c r="V29" s="39">
        <v>1</v>
      </c>
      <c r="W29" s="21" t="s">
        <v>134</v>
      </c>
      <c r="X29" s="21">
        <v>0</v>
      </c>
      <c r="Y29" s="21">
        <v>0</v>
      </c>
      <c r="Z29" s="21">
        <v>0</v>
      </c>
      <c r="AA29" s="42"/>
      <c r="AB29" s="42"/>
      <c r="AC29" s="42"/>
      <c r="AD29" s="42">
        <v>1</v>
      </c>
      <c r="AE29" s="42"/>
      <c r="AF29" s="42"/>
      <c r="AG29" s="21" t="s">
        <v>140</v>
      </c>
    </row>
    <row r="30" s="1" customFormat="1" ht="72" customHeight="1" spans="1:33">
      <c r="A30" s="16">
        <v>4</v>
      </c>
      <c r="B30" s="16" t="s">
        <v>38</v>
      </c>
      <c r="C30" s="16" t="s">
        <v>149</v>
      </c>
      <c r="D30" s="16" t="s">
        <v>150</v>
      </c>
      <c r="E30" s="16" t="s">
        <v>151</v>
      </c>
      <c r="F30" s="21" t="s">
        <v>43</v>
      </c>
      <c r="G30" s="21" t="s">
        <v>51</v>
      </c>
      <c r="H30" s="21" t="s">
        <v>152</v>
      </c>
      <c r="I30" s="33">
        <v>45376</v>
      </c>
      <c r="J30" s="33">
        <v>45627</v>
      </c>
      <c r="K30" s="21" t="s">
        <v>153</v>
      </c>
      <c r="L30" s="21">
        <f t="shared" si="10"/>
        <v>2013.72</v>
      </c>
      <c r="M30" s="21">
        <f t="shared" si="8"/>
        <v>2013.72</v>
      </c>
      <c r="N30" s="21">
        <v>1382.72</v>
      </c>
      <c r="O30" s="21">
        <v>501</v>
      </c>
      <c r="P30" s="21">
        <v>0</v>
      </c>
      <c r="Q30" s="21">
        <v>130</v>
      </c>
      <c r="R30" s="21">
        <v>0</v>
      </c>
      <c r="S30" s="21">
        <v>0</v>
      </c>
      <c r="T30" s="21">
        <v>0</v>
      </c>
      <c r="U30" s="21">
        <v>0</v>
      </c>
      <c r="V30" s="39">
        <v>1</v>
      </c>
      <c r="W30" s="21" t="s">
        <v>120</v>
      </c>
      <c r="X30" s="21">
        <v>0</v>
      </c>
      <c r="Y30" s="21">
        <v>0</v>
      </c>
      <c r="Z30" s="21">
        <v>0</v>
      </c>
      <c r="AA30" s="42"/>
      <c r="AB30" s="42"/>
      <c r="AC30" s="42"/>
      <c r="AD30" s="42">
        <v>1</v>
      </c>
      <c r="AE30" s="42"/>
      <c r="AF30" s="42">
        <v>2</v>
      </c>
      <c r="AG30" s="21" t="s">
        <v>140</v>
      </c>
    </row>
    <row r="31" s="1" customFormat="1" ht="72" customHeight="1" spans="1:33">
      <c r="A31" s="16">
        <v>5</v>
      </c>
      <c r="B31" s="16" t="s">
        <v>38</v>
      </c>
      <c r="C31" s="16" t="s">
        <v>154</v>
      </c>
      <c r="D31" s="16" t="s">
        <v>155</v>
      </c>
      <c r="E31" s="16" t="s">
        <v>156</v>
      </c>
      <c r="F31" s="21" t="s">
        <v>43</v>
      </c>
      <c r="G31" s="21" t="s">
        <v>157</v>
      </c>
      <c r="H31" s="21" t="s">
        <v>158</v>
      </c>
      <c r="I31" s="33">
        <v>45376</v>
      </c>
      <c r="J31" s="33">
        <v>45597</v>
      </c>
      <c r="K31" s="21" t="s">
        <v>159</v>
      </c>
      <c r="L31" s="21">
        <f t="shared" si="10"/>
        <v>930</v>
      </c>
      <c r="M31" s="21">
        <f t="shared" si="8"/>
        <v>930</v>
      </c>
      <c r="N31" s="21">
        <v>720</v>
      </c>
      <c r="O31" s="21">
        <v>65</v>
      </c>
      <c r="P31" s="21">
        <v>70</v>
      </c>
      <c r="Q31" s="21">
        <v>75</v>
      </c>
      <c r="R31" s="21">
        <v>0</v>
      </c>
      <c r="S31" s="21">
        <v>0</v>
      </c>
      <c r="T31" s="21">
        <v>0</v>
      </c>
      <c r="U31" s="21">
        <v>0</v>
      </c>
      <c r="V31" s="39">
        <v>1</v>
      </c>
      <c r="W31" s="21" t="s">
        <v>120</v>
      </c>
      <c r="X31" s="21">
        <v>0</v>
      </c>
      <c r="Y31" s="21">
        <v>0</v>
      </c>
      <c r="Z31" s="21">
        <v>0</v>
      </c>
      <c r="AA31" s="42"/>
      <c r="AB31" s="42"/>
      <c r="AC31" s="42"/>
      <c r="AD31" s="42">
        <v>1</v>
      </c>
      <c r="AE31" s="42"/>
      <c r="AF31" s="42"/>
      <c r="AG31" s="21" t="s">
        <v>140</v>
      </c>
    </row>
    <row r="32" s="1" customFormat="1" ht="72" customHeight="1" spans="1:33">
      <c r="A32" s="16">
        <v>6</v>
      </c>
      <c r="B32" s="16" t="s">
        <v>38</v>
      </c>
      <c r="C32" s="16" t="s">
        <v>160</v>
      </c>
      <c r="D32" s="16" t="s">
        <v>63</v>
      </c>
      <c r="E32" s="16" t="s">
        <v>161</v>
      </c>
      <c r="F32" s="21" t="s">
        <v>43</v>
      </c>
      <c r="G32" s="21" t="s">
        <v>157</v>
      </c>
      <c r="H32" s="21" t="s">
        <v>158</v>
      </c>
      <c r="I32" s="33">
        <v>45376</v>
      </c>
      <c r="J32" s="33">
        <v>45597</v>
      </c>
      <c r="K32" s="21" t="s">
        <v>162</v>
      </c>
      <c r="L32" s="21">
        <f t="shared" si="10"/>
        <v>1000</v>
      </c>
      <c r="M32" s="21">
        <f t="shared" si="8"/>
        <v>1000</v>
      </c>
      <c r="N32" s="21">
        <v>674</v>
      </c>
      <c r="O32" s="21">
        <v>170</v>
      </c>
      <c r="P32" s="21">
        <v>51</v>
      </c>
      <c r="Q32" s="21">
        <v>105</v>
      </c>
      <c r="R32" s="21">
        <v>0</v>
      </c>
      <c r="S32" s="21">
        <v>0</v>
      </c>
      <c r="T32" s="21">
        <v>0</v>
      </c>
      <c r="U32" s="21">
        <v>0</v>
      </c>
      <c r="V32" s="39">
        <v>1</v>
      </c>
      <c r="W32" s="21" t="s">
        <v>120</v>
      </c>
      <c r="X32" s="21">
        <v>0</v>
      </c>
      <c r="Y32" s="21">
        <v>0</v>
      </c>
      <c r="Z32" s="21">
        <v>0</v>
      </c>
      <c r="AA32" s="42"/>
      <c r="AB32" s="42"/>
      <c r="AC32" s="42"/>
      <c r="AD32" s="42">
        <v>1</v>
      </c>
      <c r="AE32" s="42"/>
      <c r="AF32" s="42"/>
      <c r="AG32" s="21" t="s">
        <v>140</v>
      </c>
    </row>
    <row r="33" s="1" customFormat="1" ht="72" customHeight="1" spans="1:33">
      <c r="A33" s="16">
        <v>7</v>
      </c>
      <c r="B33" s="16" t="s">
        <v>38</v>
      </c>
      <c r="C33" s="16" t="s">
        <v>163</v>
      </c>
      <c r="D33" s="16" t="s">
        <v>164</v>
      </c>
      <c r="E33" s="16" t="s">
        <v>165</v>
      </c>
      <c r="F33" s="21" t="s">
        <v>43</v>
      </c>
      <c r="G33" s="21" t="s">
        <v>157</v>
      </c>
      <c r="H33" s="21" t="s">
        <v>158</v>
      </c>
      <c r="I33" s="33">
        <v>45376</v>
      </c>
      <c r="J33" s="33">
        <v>45597</v>
      </c>
      <c r="K33" s="21" t="s">
        <v>166</v>
      </c>
      <c r="L33" s="21">
        <f t="shared" si="10"/>
        <v>1513</v>
      </c>
      <c r="M33" s="21">
        <f t="shared" si="8"/>
        <v>1513</v>
      </c>
      <c r="N33" s="21">
        <v>1143</v>
      </c>
      <c r="O33" s="21">
        <v>167</v>
      </c>
      <c r="P33" s="21">
        <v>93</v>
      </c>
      <c r="Q33" s="21">
        <v>110</v>
      </c>
      <c r="R33" s="21">
        <v>0</v>
      </c>
      <c r="S33" s="21">
        <v>0</v>
      </c>
      <c r="T33" s="21">
        <v>0</v>
      </c>
      <c r="U33" s="21">
        <v>0</v>
      </c>
      <c r="V33" s="39">
        <v>1</v>
      </c>
      <c r="W33" s="21" t="s">
        <v>134</v>
      </c>
      <c r="X33" s="21">
        <v>0</v>
      </c>
      <c r="Y33" s="21">
        <v>0</v>
      </c>
      <c r="Z33" s="21">
        <v>0</v>
      </c>
      <c r="AA33" s="42"/>
      <c r="AB33" s="42"/>
      <c r="AC33" s="42"/>
      <c r="AD33" s="42">
        <v>1</v>
      </c>
      <c r="AE33" s="42"/>
      <c r="AF33" s="42"/>
      <c r="AG33" s="21" t="s">
        <v>140</v>
      </c>
    </row>
    <row r="34" s="1" customFormat="1" ht="72" customHeight="1" spans="1:33">
      <c r="A34" s="16">
        <v>8</v>
      </c>
      <c r="B34" s="16" t="s">
        <v>38</v>
      </c>
      <c r="C34" s="16" t="s">
        <v>167</v>
      </c>
      <c r="D34" s="16" t="s">
        <v>168</v>
      </c>
      <c r="E34" s="16" t="s">
        <v>169</v>
      </c>
      <c r="F34" s="21" t="s">
        <v>43</v>
      </c>
      <c r="G34" s="21" t="s">
        <v>157</v>
      </c>
      <c r="H34" s="21" t="s">
        <v>158</v>
      </c>
      <c r="I34" s="33">
        <v>45376</v>
      </c>
      <c r="J34" s="33" t="s">
        <v>170</v>
      </c>
      <c r="K34" s="21" t="s">
        <v>171</v>
      </c>
      <c r="L34" s="21">
        <f t="shared" si="10"/>
        <v>915</v>
      </c>
      <c r="M34" s="21">
        <f t="shared" si="8"/>
        <v>915</v>
      </c>
      <c r="N34" s="21">
        <v>593</v>
      </c>
      <c r="O34" s="21">
        <v>199</v>
      </c>
      <c r="P34" s="21">
        <v>16</v>
      </c>
      <c r="Q34" s="21">
        <v>107</v>
      </c>
      <c r="R34" s="21">
        <v>0</v>
      </c>
      <c r="S34" s="21">
        <v>0</v>
      </c>
      <c r="T34" s="21">
        <v>0</v>
      </c>
      <c r="U34" s="21">
        <v>0</v>
      </c>
      <c r="V34" s="39">
        <v>1</v>
      </c>
      <c r="W34" s="21" t="s">
        <v>120</v>
      </c>
      <c r="X34" s="21">
        <v>0</v>
      </c>
      <c r="Y34" s="21">
        <v>0</v>
      </c>
      <c r="Z34" s="21">
        <v>0</v>
      </c>
      <c r="AA34" s="42"/>
      <c r="AB34" s="42"/>
      <c r="AC34" s="42"/>
      <c r="AD34" s="42">
        <v>1</v>
      </c>
      <c r="AE34" s="42"/>
      <c r="AF34" s="42"/>
      <c r="AG34" s="21" t="s">
        <v>140</v>
      </c>
    </row>
    <row r="35" s="1" customFormat="1" ht="72" customHeight="1" spans="1:33">
      <c r="A35" s="16">
        <v>9</v>
      </c>
      <c r="B35" s="16" t="s">
        <v>38</v>
      </c>
      <c r="C35" s="16" t="s">
        <v>172</v>
      </c>
      <c r="D35" s="16" t="s">
        <v>173</v>
      </c>
      <c r="E35" s="16" t="s">
        <v>174</v>
      </c>
      <c r="F35" s="21" t="s">
        <v>43</v>
      </c>
      <c r="G35" s="21" t="s">
        <v>175</v>
      </c>
      <c r="H35" s="21" t="s">
        <v>176</v>
      </c>
      <c r="I35" s="33">
        <v>45376</v>
      </c>
      <c r="J35" s="33" t="s">
        <v>177</v>
      </c>
      <c r="K35" s="21" t="s">
        <v>178</v>
      </c>
      <c r="L35" s="21">
        <f t="shared" si="10"/>
        <v>575</v>
      </c>
      <c r="M35" s="21">
        <f t="shared" si="8"/>
        <v>575</v>
      </c>
      <c r="N35" s="21">
        <v>455</v>
      </c>
      <c r="O35" s="21">
        <v>40</v>
      </c>
      <c r="P35" s="21">
        <v>0</v>
      </c>
      <c r="Q35" s="21">
        <v>80</v>
      </c>
      <c r="R35" s="21">
        <v>0</v>
      </c>
      <c r="S35" s="21">
        <v>0</v>
      </c>
      <c r="T35" s="21">
        <v>0</v>
      </c>
      <c r="U35" s="21">
        <v>0</v>
      </c>
      <c r="V35" s="39">
        <v>1</v>
      </c>
      <c r="W35" s="21" t="s">
        <v>134</v>
      </c>
      <c r="X35" s="21">
        <v>0</v>
      </c>
      <c r="Y35" s="21">
        <v>0</v>
      </c>
      <c r="Z35" s="21">
        <v>0</v>
      </c>
      <c r="AA35" s="42"/>
      <c r="AB35" s="42"/>
      <c r="AC35" s="42"/>
      <c r="AD35" s="42">
        <v>1</v>
      </c>
      <c r="AE35" s="42"/>
      <c r="AF35" s="42"/>
      <c r="AG35" s="21" t="s">
        <v>140</v>
      </c>
    </row>
    <row r="36" s="1" customFormat="1" ht="72" customHeight="1" spans="1:33">
      <c r="A36" s="16">
        <v>10</v>
      </c>
      <c r="B36" s="16" t="s">
        <v>38</v>
      </c>
      <c r="C36" s="16" t="s">
        <v>179</v>
      </c>
      <c r="D36" s="16" t="s">
        <v>180</v>
      </c>
      <c r="E36" s="16" t="s">
        <v>181</v>
      </c>
      <c r="F36" s="21" t="s">
        <v>43</v>
      </c>
      <c r="G36" s="21" t="s">
        <v>175</v>
      </c>
      <c r="H36" s="21" t="s">
        <v>176</v>
      </c>
      <c r="I36" s="33">
        <v>45376</v>
      </c>
      <c r="J36" s="33" t="s">
        <v>170</v>
      </c>
      <c r="K36" s="21" t="s">
        <v>182</v>
      </c>
      <c r="L36" s="21">
        <f t="shared" si="10"/>
        <v>860</v>
      </c>
      <c r="M36" s="21">
        <f t="shared" si="8"/>
        <v>860</v>
      </c>
      <c r="N36" s="21">
        <v>665.3</v>
      </c>
      <c r="O36" s="21">
        <v>80</v>
      </c>
      <c r="P36" s="21">
        <v>54.7</v>
      </c>
      <c r="Q36" s="21">
        <v>60</v>
      </c>
      <c r="R36" s="21">
        <v>0</v>
      </c>
      <c r="S36" s="21">
        <v>0</v>
      </c>
      <c r="T36" s="21">
        <v>0</v>
      </c>
      <c r="U36" s="21">
        <v>0</v>
      </c>
      <c r="V36" s="39">
        <v>1</v>
      </c>
      <c r="W36" s="21" t="s">
        <v>134</v>
      </c>
      <c r="X36" s="21">
        <v>0</v>
      </c>
      <c r="Y36" s="21">
        <v>0</v>
      </c>
      <c r="Z36" s="21">
        <v>0</v>
      </c>
      <c r="AA36" s="42"/>
      <c r="AB36" s="42"/>
      <c r="AC36" s="42"/>
      <c r="AD36" s="42">
        <v>1</v>
      </c>
      <c r="AE36" s="42"/>
      <c r="AF36" s="42"/>
      <c r="AG36" s="21" t="s">
        <v>140</v>
      </c>
    </row>
    <row r="37" s="1" customFormat="1" ht="72" customHeight="1" spans="1:33">
      <c r="A37" s="16">
        <v>11</v>
      </c>
      <c r="B37" s="16" t="s">
        <v>38</v>
      </c>
      <c r="C37" s="16" t="s">
        <v>183</v>
      </c>
      <c r="D37" s="16" t="s">
        <v>184</v>
      </c>
      <c r="E37" s="16" t="s">
        <v>185</v>
      </c>
      <c r="F37" s="21" t="s">
        <v>43</v>
      </c>
      <c r="G37" s="21" t="s">
        <v>175</v>
      </c>
      <c r="H37" s="21" t="s">
        <v>176</v>
      </c>
      <c r="I37" s="33">
        <v>45376</v>
      </c>
      <c r="J37" s="33" t="s">
        <v>170</v>
      </c>
      <c r="K37" s="21" t="s">
        <v>186</v>
      </c>
      <c r="L37" s="21">
        <f t="shared" si="10"/>
        <v>460</v>
      </c>
      <c r="M37" s="21">
        <f t="shared" si="8"/>
        <v>460</v>
      </c>
      <c r="N37" s="21">
        <v>365.58</v>
      </c>
      <c r="O37" s="21">
        <v>25</v>
      </c>
      <c r="P37" s="21">
        <v>14.42</v>
      </c>
      <c r="Q37" s="21">
        <v>55</v>
      </c>
      <c r="R37" s="21">
        <v>0</v>
      </c>
      <c r="S37" s="21">
        <v>0</v>
      </c>
      <c r="T37" s="21">
        <v>0</v>
      </c>
      <c r="U37" s="21">
        <v>0</v>
      </c>
      <c r="V37" s="39">
        <v>1</v>
      </c>
      <c r="W37" s="21" t="s">
        <v>120</v>
      </c>
      <c r="X37" s="21">
        <v>0</v>
      </c>
      <c r="Y37" s="21">
        <v>0</v>
      </c>
      <c r="Z37" s="21">
        <v>0</v>
      </c>
      <c r="AA37" s="42"/>
      <c r="AB37" s="42"/>
      <c r="AC37" s="42"/>
      <c r="AD37" s="42">
        <v>1</v>
      </c>
      <c r="AE37" s="42"/>
      <c r="AF37" s="42"/>
      <c r="AG37" s="21" t="s">
        <v>140</v>
      </c>
    </row>
    <row r="38" s="1" customFormat="1" ht="72" customHeight="1" spans="1:33">
      <c r="A38" s="16">
        <v>12</v>
      </c>
      <c r="B38" s="16" t="s">
        <v>38</v>
      </c>
      <c r="C38" s="16" t="s">
        <v>187</v>
      </c>
      <c r="D38" s="16" t="s">
        <v>188</v>
      </c>
      <c r="E38" s="16" t="s">
        <v>189</v>
      </c>
      <c r="F38" s="21" t="s">
        <v>43</v>
      </c>
      <c r="G38" s="21" t="s">
        <v>157</v>
      </c>
      <c r="H38" s="21" t="s">
        <v>158</v>
      </c>
      <c r="I38" s="33">
        <v>45376</v>
      </c>
      <c r="J38" s="33" t="s">
        <v>127</v>
      </c>
      <c r="K38" s="21" t="s">
        <v>190</v>
      </c>
      <c r="L38" s="21">
        <f t="shared" si="10"/>
        <v>667.18</v>
      </c>
      <c r="M38" s="21">
        <f t="shared" si="8"/>
        <v>667.18</v>
      </c>
      <c r="N38" s="21">
        <v>542.18</v>
      </c>
      <c r="O38" s="21">
        <v>70</v>
      </c>
      <c r="P38" s="21">
        <v>0</v>
      </c>
      <c r="Q38" s="21">
        <v>55</v>
      </c>
      <c r="R38" s="21">
        <v>0</v>
      </c>
      <c r="S38" s="21">
        <v>0</v>
      </c>
      <c r="T38" s="21">
        <v>0</v>
      </c>
      <c r="U38" s="21">
        <v>0</v>
      </c>
      <c r="V38" s="39">
        <v>1</v>
      </c>
      <c r="W38" s="21" t="s">
        <v>120</v>
      </c>
      <c r="X38" s="21">
        <v>0</v>
      </c>
      <c r="Y38" s="21">
        <v>0</v>
      </c>
      <c r="Z38" s="21">
        <v>0</v>
      </c>
      <c r="AA38" s="42"/>
      <c r="AB38" s="42"/>
      <c r="AC38" s="42"/>
      <c r="AD38" s="42">
        <v>1</v>
      </c>
      <c r="AE38" s="42"/>
      <c r="AF38" s="42"/>
      <c r="AG38" s="21" t="s">
        <v>140</v>
      </c>
    </row>
    <row r="39" s="1" customFormat="1" ht="72" customHeight="1" spans="1:33">
      <c r="A39" s="16">
        <v>13</v>
      </c>
      <c r="B39" s="16" t="s">
        <v>38</v>
      </c>
      <c r="C39" s="16" t="s">
        <v>191</v>
      </c>
      <c r="D39" s="16" t="s">
        <v>192</v>
      </c>
      <c r="E39" s="16" t="s">
        <v>193</v>
      </c>
      <c r="F39" s="21" t="s">
        <v>43</v>
      </c>
      <c r="G39" s="21" t="s">
        <v>175</v>
      </c>
      <c r="H39" s="21" t="s">
        <v>176</v>
      </c>
      <c r="I39" s="33">
        <v>45376</v>
      </c>
      <c r="J39" s="33" t="s">
        <v>170</v>
      </c>
      <c r="K39" s="21" t="s">
        <v>194</v>
      </c>
      <c r="L39" s="21">
        <f t="shared" si="10"/>
        <v>840</v>
      </c>
      <c r="M39" s="21">
        <f t="shared" si="8"/>
        <v>840</v>
      </c>
      <c r="N39" s="21">
        <v>566.5</v>
      </c>
      <c r="O39" s="21">
        <v>80</v>
      </c>
      <c r="P39" s="21">
        <v>83.5</v>
      </c>
      <c r="Q39" s="21">
        <v>110</v>
      </c>
      <c r="R39" s="21">
        <v>0</v>
      </c>
      <c r="S39" s="21">
        <v>0</v>
      </c>
      <c r="T39" s="21">
        <v>0</v>
      </c>
      <c r="U39" s="21">
        <v>0</v>
      </c>
      <c r="V39" s="39">
        <v>1</v>
      </c>
      <c r="W39" s="21" t="s">
        <v>134</v>
      </c>
      <c r="X39" s="21">
        <v>0</v>
      </c>
      <c r="Y39" s="21">
        <v>0</v>
      </c>
      <c r="Z39" s="21">
        <v>0</v>
      </c>
      <c r="AA39" s="42"/>
      <c r="AB39" s="42"/>
      <c r="AC39" s="42"/>
      <c r="AD39" s="42">
        <v>1</v>
      </c>
      <c r="AE39" s="42"/>
      <c r="AF39" s="42"/>
      <c r="AG39" s="21" t="s">
        <v>140</v>
      </c>
    </row>
    <row r="40" s="1" customFormat="1" ht="72" customHeight="1" spans="1:33">
      <c r="A40" s="16">
        <v>14</v>
      </c>
      <c r="B40" s="16" t="s">
        <v>38</v>
      </c>
      <c r="C40" s="16" t="s">
        <v>195</v>
      </c>
      <c r="D40" s="16" t="s">
        <v>196</v>
      </c>
      <c r="E40" s="16" t="s">
        <v>197</v>
      </c>
      <c r="F40" s="21" t="s">
        <v>43</v>
      </c>
      <c r="G40" s="21" t="s">
        <v>85</v>
      </c>
      <c r="H40" s="21" t="s">
        <v>86</v>
      </c>
      <c r="I40" s="33">
        <v>45376</v>
      </c>
      <c r="J40" s="33" t="s">
        <v>198</v>
      </c>
      <c r="K40" s="21" t="s">
        <v>199</v>
      </c>
      <c r="L40" s="21">
        <f t="shared" si="10"/>
        <v>485</v>
      </c>
      <c r="M40" s="21">
        <f t="shared" si="8"/>
        <v>485</v>
      </c>
      <c r="N40" s="21">
        <v>300</v>
      </c>
      <c r="O40" s="21">
        <v>105</v>
      </c>
      <c r="P40" s="21">
        <v>0</v>
      </c>
      <c r="Q40" s="21">
        <v>80</v>
      </c>
      <c r="R40" s="21">
        <v>0</v>
      </c>
      <c r="S40" s="21">
        <v>0</v>
      </c>
      <c r="T40" s="21">
        <v>0</v>
      </c>
      <c r="U40" s="21">
        <v>0</v>
      </c>
      <c r="V40" s="39">
        <v>1</v>
      </c>
      <c r="W40" s="21" t="s">
        <v>134</v>
      </c>
      <c r="X40" s="21">
        <v>0</v>
      </c>
      <c r="Y40" s="21">
        <v>0</v>
      </c>
      <c r="Z40" s="21">
        <v>0</v>
      </c>
      <c r="AA40" s="42"/>
      <c r="AB40" s="42"/>
      <c r="AC40" s="42"/>
      <c r="AD40" s="42">
        <v>1</v>
      </c>
      <c r="AE40" s="42"/>
      <c r="AF40" s="42"/>
      <c r="AG40" s="21" t="s">
        <v>140</v>
      </c>
    </row>
    <row r="41" s="1" customFormat="1" ht="72" customHeight="1" spans="1:33">
      <c r="A41" s="16">
        <v>15</v>
      </c>
      <c r="B41" s="16" t="s">
        <v>38</v>
      </c>
      <c r="C41" s="16" t="s">
        <v>200</v>
      </c>
      <c r="D41" s="16" t="s">
        <v>201</v>
      </c>
      <c r="E41" s="16" t="s">
        <v>202</v>
      </c>
      <c r="F41" s="21" t="s">
        <v>43</v>
      </c>
      <c r="G41" s="21" t="s">
        <v>157</v>
      </c>
      <c r="H41" s="21" t="s">
        <v>158</v>
      </c>
      <c r="I41" s="33">
        <v>45376</v>
      </c>
      <c r="J41" s="33" t="s">
        <v>177</v>
      </c>
      <c r="K41" s="21" t="s">
        <v>203</v>
      </c>
      <c r="L41" s="21">
        <f t="shared" si="10"/>
        <v>650</v>
      </c>
      <c r="M41" s="21">
        <f t="shared" si="8"/>
        <v>650</v>
      </c>
      <c r="N41" s="21">
        <v>470</v>
      </c>
      <c r="O41" s="21">
        <v>85</v>
      </c>
      <c r="P41" s="21">
        <v>0</v>
      </c>
      <c r="Q41" s="21">
        <v>95</v>
      </c>
      <c r="R41" s="21">
        <v>0</v>
      </c>
      <c r="S41" s="21">
        <v>0</v>
      </c>
      <c r="T41" s="21">
        <v>0</v>
      </c>
      <c r="U41" s="21">
        <v>0</v>
      </c>
      <c r="V41" s="39">
        <v>1</v>
      </c>
      <c r="W41" s="21" t="s">
        <v>120</v>
      </c>
      <c r="X41" s="21">
        <v>0</v>
      </c>
      <c r="Y41" s="21">
        <v>0</v>
      </c>
      <c r="Z41" s="21">
        <v>0</v>
      </c>
      <c r="AA41" s="42"/>
      <c r="AB41" s="42"/>
      <c r="AC41" s="42"/>
      <c r="AD41" s="42">
        <v>1</v>
      </c>
      <c r="AE41" s="42"/>
      <c r="AF41" s="42"/>
      <c r="AG41" s="21" t="s">
        <v>140</v>
      </c>
    </row>
    <row r="42" s="1" customFormat="1" ht="74" customHeight="1" spans="1:33">
      <c r="A42" s="16">
        <v>16</v>
      </c>
      <c r="B42" s="16" t="s">
        <v>38</v>
      </c>
      <c r="C42" s="16" t="s">
        <v>204</v>
      </c>
      <c r="D42" s="16" t="s">
        <v>205</v>
      </c>
      <c r="E42" s="16" t="s">
        <v>206</v>
      </c>
      <c r="F42" s="21" t="s">
        <v>43</v>
      </c>
      <c r="G42" s="21" t="s">
        <v>207</v>
      </c>
      <c r="H42" s="21" t="s">
        <v>208</v>
      </c>
      <c r="I42" s="33">
        <v>45376</v>
      </c>
      <c r="J42" s="33" t="s">
        <v>170</v>
      </c>
      <c r="K42" s="21" t="s">
        <v>209</v>
      </c>
      <c r="L42" s="21">
        <f t="shared" si="10"/>
        <v>470</v>
      </c>
      <c r="M42" s="21">
        <f t="shared" si="8"/>
        <v>470</v>
      </c>
      <c r="N42" s="21">
        <v>0</v>
      </c>
      <c r="O42" s="21">
        <v>235</v>
      </c>
      <c r="P42" s="21">
        <v>235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39">
        <v>0.99</v>
      </c>
      <c r="W42" s="21"/>
      <c r="X42" s="21"/>
      <c r="Y42" s="21"/>
      <c r="Z42" s="21"/>
      <c r="AA42" s="42"/>
      <c r="AB42" s="42"/>
      <c r="AC42" s="42"/>
      <c r="AD42" s="42">
        <v>3</v>
      </c>
      <c r="AE42" s="42"/>
      <c r="AF42" s="42"/>
      <c r="AG42" s="21"/>
    </row>
    <row r="43" s="1" customFormat="1" ht="30" customHeight="1" spans="1:33">
      <c r="A43" s="15" t="s">
        <v>210</v>
      </c>
      <c r="B43" s="15"/>
      <c r="C43" s="15"/>
      <c r="D43" s="15"/>
      <c r="E43" s="15">
        <v>1</v>
      </c>
      <c r="F43" s="21"/>
      <c r="G43" s="21"/>
      <c r="H43" s="21"/>
      <c r="I43" s="34"/>
      <c r="J43" s="34"/>
      <c r="K43" s="21"/>
      <c r="L43" s="15">
        <f t="shared" ref="L43:N43" si="11">L44</f>
        <v>32.8197</v>
      </c>
      <c r="M43" s="15">
        <f t="shared" si="11"/>
        <v>32.8197</v>
      </c>
      <c r="N43" s="15">
        <f t="shared" si="11"/>
        <v>32.8197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38">
        <v>1</v>
      </c>
      <c r="W43" s="21"/>
      <c r="X43" s="21"/>
      <c r="Y43" s="21"/>
      <c r="Z43" s="21"/>
      <c r="AA43" s="42"/>
      <c r="AB43" s="42"/>
      <c r="AC43" s="42"/>
      <c r="AD43" s="42"/>
      <c r="AE43" s="42"/>
      <c r="AF43" s="42"/>
      <c r="AG43" s="42"/>
    </row>
    <row r="44" s="1" customFormat="1" ht="56" customHeight="1" spans="1:33">
      <c r="A44" s="16">
        <v>1</v>
      </c>
      <c r="B44" s="16" t="s">
        <v>38</v>
      </c>
      <c r="C44" s="16" t="s">
        <v>211</v>
      </c>
      <c r="D44" s="16" t="s">
        <v>38</v>
      </c>
      <c r="E44" s="16" t="s">
        <v>212</v>
      </c>
      <c r="F44" s="21" t="s">
        <v>43</v>
      </c>
      <c r="G44" s="21" t="s">
        <v>157</v>
      </c>
      <c r="H44" s="21" t="s">
        <v>158</v>
      </c>
      <c r="I44" s="33">
        <v>45376</v>
      </c>
      <c r="J44" s="33" t="s">
        <v>213</v>
      </c>
      <c r="K44" s="21" t="s">
        <v>214</v>
      </c>
      <c r="L44" s="21">
        <f>SUM(N44:U44)</f>
        <v>32.8197</v>
      </c>
      <c r="M44" s="21">
        <v>32.8197</v>
      </c>
      <c r="N44" s="21">
        <v>32.8197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39">
        <v>1</v>
      </c>
      <c r="W44" s="21"/>
      <c r="X44" s="21"/>
      <c r="Y44" s="21"/>
      <c r="Z44" s="21"/>
      <c r="AA44" s="42"/>
      <c r="AB44" s="42"/>
      <c r="AC44" s="42"/>
      <c r="AD44" s="42"/>
      <c r="AE44" s="42"/>
      <c r="AF44" s="42"/>
      <c r="AG44" s="42"/>
    </row>
    <row r="45" s="1" customFormat="1" ht="31" customHeight="1" spans="1:33">
      <c r="A45" s="15" t="s">
        <v>215</v>
      </c>
      <c r="B45" s="15"/>
      <c r="C45" s="15"/>
      <c r="D45" s="15"/>
      <c r="E45" s="15">
        <v>1</v>
      </c>
      <c r="F45" s="21"/>
      <c r="G45" s="21"/>
      <c r="H45" s="21"/>
      <c r="I45" s="34"/>
      <c r="J45" s="34"/>
      <c r="K45" s="21"/>
      <c r="L45" s="15">
        <f t="shared" ref="L45:O45" si="12">L46</f>
        <v>0.1</v>
      </c>
      <c r="M45" s="15">
        <f t="shared" si="12"/>
        <v>0.1</v>
      </c>
      <c r="N45" s="15">
        <v>0</v>
      </c>
      <c r="O45" s="15">
        <f t="shared" si="12"/>
        <v>0.1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38">
        <v>1</v>
      </c>
      <c r="W45" s="21"/>
      <c r="X45" s="21"/>
      <c r="Y45" s="21"/>
      <c r="Z45" s="21"/>
      <c r="AA45" s="42"/>
      <c r="AB45" s="42"/>
      <c r="AC45" s="42"/>
      <c r="AD45" s="42"/>
      <c r="AE45" s="42"/>
      <c r="AF45" s="42"/>
      <c r="AG45" s="42"/>
    </row>
    <row r="46" s="1" customFormat="1" ht="74" customHeight="1" spans="1:33">
      <c r="A46" s="16">
        <v>1</v>
      </c>
      <c r="B46" s="16" t="s">
        <v>38</v>
      </c>
      <c r="C46" s="16" t="s">
        <v>216</v>
      </c>
      <c r="D46" s="16" t="s">
        <v>38</v>
      </c>
      <c r="E46" s="16" t="s">
        <v>217</v>
      </c>
      <c r="F46" s="21" t="s">
        <v>43</v>
      </c>
      <c r="G46" s="21" t="s">
        <v>157</v>
      </c>
      <c r="H46" s="21" t="s">
        <v>158</v>
      </c>
      <c r="I46" s="33">
        <v>45376</v>
      </c>
      <c r="J46" s="33">
        <v>45444</v>
      </c>
      <c r="K46" s="21" t="s">
        <v>218</v>
      </c>
      <c r="L46" s="21">
        <f>SUM(N46:U46)</f>
        <v>0.1</v>
      </c>
      <c r="M46" s="21">
        <v>0.1</v>
      </c>
      <c r="N46" s="21">
        <v>0</v>
      </c>
      <c r="O46" s="21">
        <v>0.1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39">
        <v>1</v>
      </c>
      <c r="W46" s="21"/>
      <c r="X46" s="21"/>
      <c r="Y46" s="21"/>
      <c r="Z46" s="21"/>
      <c r="AA46" s="42"/>
      <c r="AB46" s="42"/>
      <c r="AC46" s="42"/>
      <c r="AD46" s="42"/>
      <c r="AE46" s="42"/>
      <c r="AF46" s="42"/>
      <c r="AG46" s="42"/>
    </row>
  </sheetData>
  <mergeCells count="45">
    <mergeCell ref="A1:V1"/>
    <mergeCell ref="A2:D2"/>
    <mergeCell ref="M2:N2"/>
    <mergeCell ref="K3:L3"/>
    <mergeCell ref="M3:U3"/>
    <mergeCell ref="A6:D6"/>
    <mergeCell ref="A7:D7"/>
    <mergeCell ref="A21:D21"/>
    <mergeCell ref="A23:D23"/>
    <mergeCell ref="A26:D26"/>
    <mergeCell ref="A43:D43"/>
    <mergeCell ref="A45:D4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V3:V4"/>
    <mergeCell ref="W1:W2"/>
    <mergeCell ref="W3:W4"/>
    <mergeCell ref="X1:X2"/>
    <mergeCell ref="X3:X4"/>
    <mergeCell ref="Y1:Y2"/>
    <mergeCell ref="Y3:Y4"/>
    <mergeCell ref="Z1:Z2"/>
    <mergeCell ref="Z3:Z4"/>
    <mergeCell ref="AA1:AA2"/>
    <mergeCell ref="AA3:AA4"/>
    <mergeCell ref="AB1:AB2"/>
    <mergeCell ref="AB3:AB4"/>
    <mergeCell ref="AC1:AC2"/>
    <mergeCell ref="AC3:AC4"/>
    <mergeCell ref="AD1:AD2"/>
    <mergeCell ref="AD3:AD4"/>
    <mergeCell ref="AE1:AE2"/>
    <mergeCell ref="AE3:AE4"/>
    <mergeCell ref="AF1:AF2"/>
    <mergeCell ref="AF3:AF4"/>
    <mergeCell ref="AG1:AG2"/>
    <mergeCell ref="AG3:AG4"/>
  </mergeCells>
  <pageMargins left="0.7" right="0.7" top="0.75" bottom="0.75" header="0.3" footer="0.3"/>
  <pageSetup paperSize="9" scale="3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君勇</cp:lastModifiedBy>
  <dcterms:created xsi:type="dcterms:W3CDTF">2024-07-09T10:11:00Z</dcterms:created>
  <dcterms:modified xsi:type="dcterms:W3CDTF">2024-12-25T07:42:33Z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7E26A8E0486C42C8A0BD6E003840BDF3_12</vt:lpwstr>
  </property>
</Properties>
</file>